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87"/>
  </bookViews>
  <sheets>
    <sheet name="实施类" sheetId="6" r:id="rId1"/>
    <sheet name="预备类" sheetId="7" r:id="rId2"/>
    <sheet name="前期类" sheetId="8" r:id="rId3"/>
  </sheets>
  <definedNames>
    <definedName name="_xlnm.Print_Area" localSheetId="0">实施类!$A$1:$S$82</definedName>
    <definedName name="_xlnm.Print_Area" localSheetId="1">预备类!$A$1:$L$57</definedName>
    <definedName name="_xlnm.Print_Area" localSheetId="2">前期类!$A$1:$L$22</definedName>
    <definedName name="_xlnm.Print_Titles" localSheetId="0">实施类!$2:$3</definedName>
    <definedName name="_xlnm.Print_Titles" localSheetId="1">预备类!$2:$3</definedName>
    <definedName name="_xlnm.Print_Titles" localSheetId="2">前期类!$2:$3</definedName>
    <definedName name="_xlnm._FilterDatabase" localSheetId="1" hidden="1">预备类!$A$1:$HK$59</definedName>
    <definedName name="_xlnm._FilterDatabase" localSheetId="0" hidden="1">实施类!$A$4:$V$82</definedName>
  </definedNames>
  <calcPr calcId="144525" concurrentCalc="0"/>
</workbook>
</file>

<file path=xl/sharedStrings.xml><?xml version="1.0" encoding="utf-8"?>
<sst xmlns="http://schemas.openxmlformats.org/spreadsheetml/2006/main" count="1185" uniqueCount="534">
  <si>
    <r>
      <rPr>
        <b/>
        <sz val="20"/>
        <rFont val="黑体"/>
        <charset val="134"/>
      </rPr>
      <t xml:space="preserve">                          2022年建德市政府及国有企业投资重点项目建设计划 （实施类）</t>
    </r>
    <r>
      <rPr>
        <b/>
        <sz val="12"/>
        <rFont val="黑体"/>
        <charset val="134"/>
      </rPr>
      <t xml:space="preserve">                                        单位：万元</t>
    </r>
  </si>
  <si>
    <t>序号</t>
  </si>
  <si>
    <t>项目名称</t>
  </si>
  <si>
    <t>建设地址</t>
  </si>
  <si>
    <t>建设规模内容</t>
  </si>
  <si>
    <t>估概算总投资</t>
  </si>
  <si>
    <t>项目建设期限</t>
  </si>
  <si>
    <t>年度形象进度</t>
  </si>
  <si>
    <t>2022年计划投资</t>
  </si>
  <si>
    <t>年度财务款</t>
  </si>
  <si>
    <t>年度财务款来源</t>
  </si>
  <si>
    <t>技术前期责任单位</t>
  </si>
  <si>
    <t>征迁责任单位</t>
  </si>
  <si>
    <t>实施责任单位</t>
  </si>
  <si>
    <t>市财政资金</t>
  </si>
  <si>
    <t>市级公司自筹</t>
  </si>
  <si>
    <t>市级以上补助</t>
  </si>
  <si>
    <t>乡镇街道资金</t>
  </si>
  <si>
    <t>乡镇街道公司自筹</t>
  </si>
  <si>
    <t>其他资金</t>
  </si>
  <si>
    <t>资金备注</t>
  </si>
  <si>
    <t>合计（实施、预备、前期）</t>
  </si>
  <si>
    <t>实施类合计</t>
  </si>
  <si>
    <t>一、新增项目</t>
  </si>
  <si>
    <t>建德市寿昌江流域综合治理工程</t>
  </si>
  <si>
    <t>李家镇、大同镇、航头镇、寿昌镇、更楼街道、新安江街道</t>
  </si>
  <si>
    <t>共涉及26条干支河流治理，河长203公里。包括堤防护岸60公里，堤顶道路提升为绿道141公里；提升改造堰坝63座，提升改建桥梁22座；设置景观文化节点18处，亲水便民设施以及亮化工程，沿线标准化和智慧化系统；寿昌江水质提升治理研究等。</t>
  </si>
  <si>
    <t>2022-2025</t>
  </si>
  <si>
    <t>完成25%工程量。</t>
  </si>
  <si>
    <t>水利局</t>
  </si>
  <si>
    <t xml:space="preserve"> </t>
  </si>
  <si>
    <t>水利局（水利事业服务中心 ）</t>
  </si>
  <si>
    <t>清渚港流域乾潭镇段综合治理工程</t>
  </si>
  <si>
    <t>乾潭镇</t>
  </si>
  <si>
    <t>工程范围内河道综合治理总长22.2km，其中清渚港干流河道治理长度4.9km，十里长垅干流河道治理长度9.8km，十里长垅支流治理长度合计7.5km。项目包括堤防及护岸修复8.04km，游步道提升改造10.8km，景观堰坝修复改造20座等。</t>
  </si>
  <si>
    <t>2022-2023</t>
  </si>
  <si>
    <t>完成10公里河道整治。</t>
  </si>
  <si>
    <t>2022年土地整治工程</t>
  </si>
  <si>
    <t>相关乡镇街道</t>
  </si>
  <si>
    <t>垦造水田项目10个，规划新增水田面积3443亩，预计验收后可新增水田面积2400亩；旱地改水田项目6个，规划新增水田面积883亩，预计验收后可新增水田面积600亩；建设用地复垦项目需根据2022年各乡镇（街道）实际上报实施项目确定，预估验收后可完成新增耕地面积100亩。</t>
  </si>
  <si>
    <t>完成。</t>
  </si>
  <si>
    <t>两山公司</t>
  </si>
  <si>
    <t>航空小镇人才楼改造工程</t>
  </si>
  <si>
    <t>寿昌镇</t>
  </si>
  <si>
    <t>收购置信产业园3号楼并装修改造，共七层，本次装修2-7层以及1层部分空间，总建筑面积22553平方米</t>
  </si>
  <si>
    <t>开发区（航空小镇）</t>
  </si>
  <si>
    <t>马目园区胡家畈一期基础设施工程</t>
  </si>
  <si>
    <t>下涯镇</t>
  </si>
  <si>
    <t>总用地50亩，挖方10万方，填方5万方及边坡、临时排水设施。</t>
  </si>
  <si>
    <t>高投公司</t>
  </si>
  <si>
    <t>马目园区丰和大道东侧基础设施工程</t>
  </si>
  <si>
    <t>总用地58.3亩，挖方约20万方及挡墙、边坡、临时排水设施。</t>
  </si>
  <si>
    <t>桥东至洋安及桥南区块雨污管网提升工程</t>
  </si>
  <si>
    <t>新安江街道、洋溪街道</t>
  </si>
  <si>
    <t>按照零直排长效管理的要求，完成桥东至洋安区块、桥南区块雨污管网提升。包括各类雨污主支管网约75公里，完成56513米立管改造、6601座配套检查井及2937座化粪池修复及配套路面绿化恢复。</t>
  </si>
  <si>
    <t>2022-2024</t>
  </si>
  <si>
    <t>完成30%工程量。</t>
  </si>
  <si>
    <t>住建局</t>
  </si>
  <si>
    <t>城投公司(水务公司)</t>
  </si>
  <si>
    <t>农村生活污水扩面提升工程</t>
  </si>
  <si>
    <t>13个乡镇103个行政村的农村生活污水扩面提升，包括农村污水管网、处理终端、新建设施等内容。</t>
  </si>
  <si>
    <t>完成50%工程量。</t>
  </si>
  <si>
    <t>委托城投实施</t>
  </si>
  <si>
    <t>五水共治办</t>
  </si>
  <si>
    <t>城投公司、相关乡镇街道</t>
  </si>
  <si>
    <t>西线供水二期工程</t>
  </si>
  <si>
    <t>新安江街道、更楼街道、寿昌镇、航头镇、大同镇、李家镇、大慈岩镇</t>
  </si>
  <si>
    <t>新建新安江第二自来水厂至寿昌、航头、大同、李家、大慈岩镇约70公里供水管网；新建5座加压泵站及高位水池；南线泵站清水池扩建；7座乡镇水厂提升改造；供水管网GIS系统建设等。</t>
  </si>
  <si>
    <t>开工建设，完成寿昌至大同段管网建设。</t>
  </si>
  <si>
    <t>世行贷款项目</t>
  </si>
  <si>
    <t>住建局、城投公司(新水公司)</t>
  </si>
  <si>
    <t>城投公司(新水公司)</t>
  </si>
  <si>
    <t>新安江自来水厂原水取水管网扩建工程</t>
  </si>
  <si>
    <t>新安江街道朱家埠</t>
  </si>
  <si>
    <t>新建直径为DN1200的原水管道约3500米。新增原水取水量8万吨/天，原水取水规模由12万吨/天提升20万吨/天。</t>
  </si>
  <si>
    <t>城投公司（水务公司）</t>
  </si>
  <si>
    <t>新安江街道</t>
  </si>
  <si>
    <t>梅城世贸大酒店改建装修工程</t>
  </si>
  <si>
    <t>梅城镇</t>
  </si>
  <si>
    <t>对原梅城宾馆两幢主楼及六幢副楼总建筑面积进行改建装修提升，对梅城世贸大酒店21315平方米（含地下室）进行装修，同时建设室外绿化环境，总体约30000平方米，整体改建成四星级标准的会议商务酒店</t>
  </si>
  <si>
    <t>完成改造加固及水电、消防等管线工程。</t>
  </si>
  <si>
    <t>旅投公司</t>
  </si>
  <si>
    <t>大塘坞农贸市场建设工程</t>
  </si>
  <si>
    <t>总用地面积6564平方米，总建筑面积19387平方米，包括地下停车场、农贸市场、商业区、商务办公、社区办公等为一体的城市商办综合体，建筑层高6层（23.98米）。</t>
  </si>
  <si>
    <t>完成地上二层施工。</t>
  </si>
  <si>
    <t>4000万元土地费已支付</t>
  </si>
  <si>
    <t>资投公司</t>
  </si>
  <si>
    <t>洋安未来社区建设工程</t>
  </si>
  <si>
    <t>洋溪街道</t>
  </si>
  <si>
    <t>根据省级未来社区试点创建要求，对规划范围内的小区景观、邻里中心、文化广场、桥下空间等进行改造提升，以及数字智能化改造等内容。</t>
  </si>
  <si>
    <t>竣工验收。</t>
  </si>
  <si>
    <t>2022年城镇老旧小区综合改造工程</t>
  </si>
  <si>
    <t>总改造面积14.8万平方米、涉及宏都区块、水碓巷区块、浙西商城区块、麻园区块等4个小区、居民楼87幢，1482户居民，包括小区道路、给排水（雨水、污水、零直排）、景观绿化、配套管线（强弱电飞线整治）、楼道公共部分维修粉刷、智慧安防、消防、柴间整治维修、加装电梯等内容。</t>
  </si>
  <si>
    <t>争取中央资金</t>
  </si>
  <si>
    <t>数字化改革项目（一期）</t>
  </si>
  <si>
    <t>相关乡镇（街道）</t>
  </si>
  <si>
    <t>建设数字化改革项目73个，其中政府投资信息化项目第一批项目17个,数字化改革第二批项目32个及数字化改革第三批项目24个。</t>
  </si>
  <si>
    <t>部门预算安排</t>
  </si>
  <si>
    <t>数据资源服务中心、数字公司</t>
  </si>
  <si>
    <t>数据资源服务中心、数字公司、各子项业主</t>
  </si>
  <si>
    <t>塘坞幼儿园（暂名）建设工程</t>
  </si>
  <si>
    <t>总用地5.55亩，规划新增9个班级，总建筑面积5800平方米，其中地上面积3800平方米，地下面积2000平方米。包括主体、土方平整、挡墙、边坡、配套道路及绿化工程等。</t>
  </si>
  <si>
    <t>完成基础，主体施工。</t>
  </si>
  <si>
    <t>1700万元用地费已支付</t>
  </si>
  <si>
    <t>教育局</t>
  </si>
  <si>
    <t>资投公司、教育局</t>
  </si>
  <si>
    <t>洋安幼儿园二期工程</t>
  </si>
  <si>
    <t>新增12个班级，总建筑面积7290平方米，其中地上面积5730平方米，地下面积1560平方米。包括装修、设备采购及室外绿化景观等。</t>
  </si>
  <si>
    <t>上部结构施工。</t>
  </si>
  <si>
    <t>城投公司、教育局</t>
  </si>
  <si>
    <t>寿昌中学老教学楼拆除重建工程</t>
  </si>
  <si>
    <t>拆除重建老教学楼一栋，共5层，总建筑面积5872平方米，其中教学楼约5208平方米、连廊664平方米。</t>
  </si>
  <si>
    <t>完成主体结构。</t>
  </si>
  <si>
    <t>委托资投实施</t>
  </si>
  <si>
    <t>2022年国省道大中修工程</t>
  </si>
  <si>
    <t>计划对320国道杨村桥高铁站入口段（桩号为K335+600-K340+600）中修、大店口段（K375+00-K378+000大修，K378+000-K380+000中修。）共计3公里大修、7公里中修。210省道8.398公里，共计18.398公里。</t>
  </si>
  <si>
    <t>交通运输局</t>
  </si>
  <si>
    <t>交通运输局（公路与运输发展中心）</t>
  </si>
  <si>
    <t>淳安石林至建德航头村道连接线工程</t>
  </si>
  <si>
    <t>航头镇曹源村</t>
  </si>
  <si>
    <t>项目总用地72亩，新改建农村公路4公里，路面宽度6米，路基宽度6.5米。</t>
  </si>
  <si>
    <t>2021-2022</t>
  </si>
  <si>
    <t>大同医院二期工程</t>
  </si>
  <si>
    <t>大同镇</t>
  </si>
  <si>
    <t>总用地10亩，总建筑面积4546平方米，新设病床80张，新建门诊（包括发热门诊）用房838平方米，放射、检验用房795 平方米，住院楼（含手术室、产房）1595平方米，传染隔离特殊处理用房616平方米，行政后勤保障用房702平方米及其他配套设施工程。</t>
  </si>
  <si>
    <t>卫生健康局</t>
  </si>
  <si>
    <t>卫生健康局、大同镇</t>
  </si>
  <si>
    <t>二、续建项目</t>
  </si>
  <si>
    <t>千岛湖及新安江流域水资源与生态环境保护项目</t>
  </si>
  <si>
    <t>实施市政设施建设项目、水利设施改造工程、农业面源污染治理项目、绿化造林和林相改造项目、寿昌污水处理厂一期扩建工程。</t>
  </si>
  <si>
    <t>2018-2023</t>
  </si>
  <si>
    <t>全面施工</t>
  </si>
  <si>
    <t>新水公司、相关乡镇（街道）及部门</t>
  </si>
  <si>
    <t>1-1</t>
  </si>
  <si>
    <t>市政设施建设项目</t>
  </si>
  <si>
    <t>大同溪支流清潭溪、镇源溪12座桥梁进行改造；航头镇南八村的寿昌江消落滩内24.4湿地改造；新安江街道政法路至洋溪街道高岭自然村方村，然后从十八户至铜官林区情人谷景点，总长约12公里森林消防通道；从航头镇乌龙村沿白岭坑水库水岸线环库至大坝处，总长约9公里森林消防通道。</t>
  </si>
  <si>
    <t>完成</t>
  </si>
  <si>
    <t>新水公司、大同镇、航头镇、寿昌镇、新安江街道、住建局</t>
  </si>
  <si>
    <t>大同镇、航头镇、寿昌镇、新安江街道</t>
  </si>
  <si>
    <t>1-2</t>
  </si>
  <si>
    <t>水利设施改造工程</t>
  </si>
  <si>
    <t>修建生态护岸70.08公里，新建和修建生态堰坝36座共816米，河床整理35公里，寿昌江流域监测评估体系建设等内容。</t>
  </si>
  <si>
    <t>2018-2022</t>
  </si>
  <si>
    <t>水利项目完成90%。</t>
  </si>
  <si>
    <t>新水公司、新安江街道、洋溪街道、大同镇、航头镇、寿昌镇、林业局</t>
  </si>
  <si>
    <t>大同镇、航头镇、寿昌镇</t>
  </si>
  <si>
    <t>新水公司、大同镇、航头镇、寿昌镇、水利局、杭州市生态环境局建德分局</t>
  </si>
  <si>
    <t>1-3</t>
  </si>
  <si>
    <t>农业面源污染治理项目</t>
  </si>
  <si>
    <t>种植业面源污染治理工程：有机肥和测土配方肥推广共24885吨、病虫害绿色防控；养殖业面源污染治理工程：对20家畜禽养殖户进行粪污处理基础设施改造及改扩建舍外发酵床及配套设施工程；生态沟渠建设56207米；实施效果监测体系及农技推广人员队伍建设培训等。</t>
  </si>
  <si>
    <t>农业项目完成80%</t>
  </si>
  <si>
    <t>新水公司、大同镇、航头镇、寿昌镇、农业农村局</t>
  </si>
  <si>
    <t>1-4</t>
  </si>
  <si>
    <t>绿化造林和林相改造项目</t>
  </si>
  <si>
    <t>绿化和林相改造面积合计23935亩，以及在重点敏感区建设森林消防水池、防火监控等设施。其中绿化造林面积5116亩，林相改造面积18819亩。其中大同镇9113亩，航头镇6060亩，寿昌镇1850亩，寿昌林场4732亩，新安江林场2180亩。</t>
  </si>
  <si>
    <t>2019-2023</t>
  </si>
  <si>
    <t>林业项目完成80%</t>
  </si>
  <si>
    <t>新安江街道、洋溪街道、大同镇、航头镇、寿昌镇</t>
  </si>
  <si>
    <t>1-5</t>
  </si>
  <si>
    <t>寿昌污水处理厂一期扩建工程</t>
  </si>
  <si>
    <t>建设规模：2万吨/日，主要建设内容：新建A/A/O生化池2座、二沉池2座、重力浓缩池1座、沉淀池1座及变配电间等内容，建设污泥热干化+污泥焚烧发电系统，实现污泥资源化；新建DN500污水管网约4公里。</t>
  </si>
  <si>
    <t>污水处理厂试运行，污泥处置开工建设。</t>
  </si>
  <si>
    <t>世行贷款项目、省绿色转化激励资金</t>
  </si>
  <si>
    <t>新水公司、寿昌镇、住建局</t>
  </si>
  <si>
    <t>320国道建德杨村桥至会泽里段改建工程</t>
  </si>
  <si>
    <t>项目主线里程为58.28km（其中杨梅公路整治段4.38km，新安江段32.54km，寿昌利用段4.70km，航头提升段16.66km）,更楼连接线里程为4.23km,合计62.51km。主线采用80km/h双向四/六车道一级公路标准，连接线采用60km/h双向两车道二级公路标准。</t>
  </si>
  <si>
    <t>2021-2025</t>
  </si>
  <si>
    <t>全面开工建设。</t>
  </si>
  <si>
    <t>委托交投实施、争取一般债券3亿元</t>
  </si>
  <si>
    <t>交投公司</t>
  </si>
  <si>
    <t>临安至建德段高速公路省高网建德段</t>
  </si>
  <si>
    <t>钦堂乡、乾潭镇</t>
  </si>
  <si>
    <t>双向四车道高速公路，设计速度l00公里／小时。其中建德段长约4.2千米，路基宽度为26米。</t>
  </si>
  <si>
    <t>2020-2023</t>
  </si>
  <si>
    <t>配合指挥部完成保障性工作</t>
  </si>
  <si>
    <t>省交投出资</t>
  </si>
  <si>
    <t>省交投公司、交通运输局</t>
  </si>
  <si>
    <t>金建铁路建德段</t>
  </si>
  <si>
    <t>杨村桥镇、梅城镇、大洋镇</t>
  </si>
  <si>
    <t>总长约65.4公里（建德段约31公里），其中桥梁长度约37公里，隧道长度约21公里，新建车站2座，引入既有车站2座，资本金11.7亿元。</t>
  </si>
  <si>
    <t>2019-2025</t>
  </si>
  <si>
    <t>征迁扫尾，保障施工、支付资本金。</t>
  </si>
  <si>
    <t>资本金、专项债</t>
  </si>
  <si>
    <t>发改局 、交投公司</t>
  </si>
  <si>
    <t>交投公司、项目公司</t>
  </si>
  <si>
    <t>杭衢铁路建德南站站前广场及连接线工程</t>
  </si>
  <si>
    <t>新安江街道、更楼街道</t>
  </si>
  <si>
    <t>总用地238亩。包括新建站前广场（含景观绿化）、公交首末站、社会停车场、出租车蓄车场及网约车停车场、配套商业服务、场内道路桥梁、站前管理用房等；新建3条城市道路，其中1条主干路、2条次干路。</t>
  </si>
  <si>
    <t>2021-2023</t>
  </si>
  <si>
    <t>完成主体结构，管理用房结顶。</t>
  </si>
  <si>
    <t>建衢铁路建德段</t>
  </si>
  <si>
    <t>沿线乡镇街道</t>
  </si>
  <si>
    <t>路线全长134公里。总投资236.3亿元，其中建德段长45公里、总投资90亿元、资本金6.03亿元。</t>
  </si>
  <si>
    <t>2019-2022</t>
  </si>
  <si>
    <t>PPP项目出资本金</t>
  </si>
  <si>
    <t>项目业主</t>
  </si>
  <si>
    <t>桐溪大桥工程</t>
  </si>
  <si>
    <t>三都、梅城镇</t>
  </si>
  <si>
    <t>桐溪大桥工程主要实施范围含主线和三将线连接线部分路段，其中主线全长 1.9千米（含桐溪大桥730米）；三将线连接线接坡范围长400米。主线路段采用双向四车道一级公路标准设计，设计速度 80 公里/h，路基宽24.5米。三将线连接线拟采用双向两车道的三级公路标准，设计速度 40公里/h，路基宽8.5米。</t>
  </si>
  <si>
    <t>三都镇、梅城镇</t>
  </si>
  <si>
    <t>紫金大桥重建工程</t>
  </si>
  <si>
    <t>紫金大桥危桥重建。新建1座采用2*115米独塔双索面斜拉桥梁，主塔立于河中央，高度约60米，全桥共设置约40根斜拉索，梁上索距8米，塔上索距约2.4米。主梁形式采用钢箱梁，基础为钻孔灌注桩基础，桥梁长度230米，桥面宽度14米，设置双向两车道及两侧人行道，桥梁设计洪水位高34.33米,梁底最底高程约34.95米，桥面最底高程约37.55米，桥梁面积3220平方米，桥头两侧设置引道。</t>
  </si>
  <si>
    <t>完成A0#桥台支护基桩440m，路基填筑土方及台背回填，边沟及排水沟施工</t>
  </si>
  <si>
    <t>建德市张家至石马头道路改建工程（龙门上隧道工程）</t>
  </si>
  <si>
    <t>更楼街道</t>
  </si>
  <si>
    <t>设长隧道一座，拟采用双向两车道三级公路标准，设计速度 40公里/h，隧道长1535m，净宽10m，净高5m。</t>
  </si>
  <si>
    <t>完成隧道施工800米。</t>
  </si>
  <si>
    <t>通达机动车综合检测站迁建工程</t>
  </si>
  <si>
    <t>总用地52亩，设外观线6条（4条汽油、2条柴油） 、安检线3条、环保线8条（4条汽油、2条轻柴、2条重柴）、摩托车线1条，新建生产用房计4000平方米，服务大厅、办公楼5层4000平方米，大众公司办公楼3层600平方米，停车位240个。</t>
  </si>
  <si>
    <t>府前路区块旧城改造项目</t>
  </si>
  <si>
    <t>总用地面积约119亩。拆迁住房、营业房和办公用房建筑面积约4万平方米；总建筑面积为72690平方米，其中地上建筑面积28556万平方米、地下建筑面积44134万平方米，总停车位905个；广场面积为1.85万平方米。</t>
  </si>
  <si>
    <t>2016-2022</t>
  </si>
  <si>
    <t>C区块主体施工。</t>
  </si>
  <si>
    <t>城投公司（万居公司）</t>
  </si>
  <si>
    <t>洋溪科创片区沿口区块基础设施工程</t>
  </si>
  <si>
    <t>场地平整390亩，新建长3250米，宽18米市政道路（含人行道6米）行车道1条，道路面积3.9万平方米，人行道3250米，每侧3米，面积1.95万平方米；新建18000千伏安变电站1座；铺设各类管线6道，长3250米，铺设电缆4000米；边坡治理及园区绿化绿化约2万平方米，土石方开挖回填144万方；配套路灯260盏，种植行道树1300棵。包括产业园区场地平整、边坡防护及挡土墙工程、道路及市政设施、场地排水、高速南侧500亩土地征迁（涉及22家企业及6户农户）。</t>
  </si>
  <si>
    <t>2020-2021</t>
  </si>
  <si>
    <t>企业征迁暂缓。</t>
  </si>
  <si>
    <t>南峰工业区块提升工程</t>
  </si>
  <si>
    <t>总用地839亩，包括新建1条长5.593公里，宽24米的市政道路（包括每侧宽3米的人行道），新建1座4000千伏安变电站；铺设6道长5.593公里的各类管线和10公里电缆；绿化工程2.56万平方米；配套建设路灯672盏，种植行道树1678棵；新建小微企业厂房3.3万平方米（其中地下室5000㎡，标准厂房3幢，综合服务楼1幢）。</t>
  </si>
  <si>
    <t>2020-2022</t>
  </si>
  <si>
    <t>完成主体。</t>
  </si>
  <si>
    <t>梅城镇棚户区改造安置房工程</t>
  </si>
  <si>
    <t>总用地面积132亩，安置房套数1594套，总建筑面积257626平方米（其中地上建筑面积179176平方米，地下建筑面积78450平方米）。</t>
  </si>
  <si>
    <t>待土地到位后推进工作</t>
  </si>
  <si>
    <t>EPC项目</t>
  </si>
  <si>
    <t>城投公司</t>
  </si>
  <si>
    <t>更楼街道南方产业园搬迁安置房工程</t>
  </si>
  <si>
    <t>总用地面积约46983平方米，总建筑面积158215平方米，其中地上建筑面积112570平方米，地下建筑面积45645平方米，建筑限高55米。新建安置房952套（其中90平方米户型238套，100平方米户型204套，110平方米户型408套，135户型平方米102套），新建停车位1171个（其中地上停车位76个，地下停车位1095个），以及室外及景观绿化等配套工程。</t>
  </si>
  <si>
    <t>主体结顶</t>
  </si>
  <si>
    <t>寿昌镇红狮公寓安置房建设工程</t>
  </si>
  <si>
    <t>总用地88.24亩，总建筑面积145760平方米，包括住宅96500平方米、地下室45000平方米、商业用房2400平方米及配套设施等。</t>
  </si>
  <si>
    <t>完成房建工程。</t>
  </si>
  <si>
    <t>龙城公司</t>
  </si>
  <si>
    <t>新安江街道江村埠棚户区改造安置房工程</t>
  </si>
  <si>
    <t>建设用地约128亩，安置套数约500套，总建筑面积约12万平方米，容积率不低于1.4。主要建设内容为新建住宅、服务用房、室外绿化、配套道路及边坡治理等。</t>
  </si>
  <si>
    <t>A区块完工。B区块开工建设</t>
  </si>
  <si>
    <t>杨村桥村安置房工程</t>
  </si>
  <si>
    <t>杨村桥镇</t>
  </si>
  <si>
    <t>建设住宅用房12幢、配套用房、地下室等，总建筑面积约104820平方米，其中住宅面积67120平方米、地下室面积29300平方米、其它配套用房面积8400平方米。</t>
  </si>
  <si>
    <t>完成主体及二次结构施工，装饰装修完成75%。</t>
  </si>
  <si>
    <t>PPP项目</t>
  </si>
  <si>
    <t>高铁新区</t>
  </si>
  <si>
    <t>新华拆迁安置房三期工程</t>
  </si>
  <si>
    <t>总用地面积约38亩，建设住宅8幢、幼儿园、配套用房、地下室等；总建筑面积78587平方米，其中住宅面积49922平方米，地下建筑面积22173平方米，其他配套用房6492平方米。</t>
  </si>
  <si>
    <t>PPP项目（北控）</t>
  </si>
  <si>
    <t>大洋镇新化化工卫生防护距离拆迁安置房工程</t>
  </si>
  <si>
    <t>大洋镇</t>
  </si>
  <si>
    <t>总用地32.21亩，建筑住宅用房、社区商业及配套用房等。总建筑面积约68553平方米，其中住宅面积约49203平方米，社区商业面积约2800平方米，配套用房面积约1050平方米，架空层面积约2500平方米，地下建筑面积约13000平方米。</t>
  </si>
  <si>
    <t>单体竣工验收</t>
  </si>
  <si>
    <t>下涯之江山边区块安置房工程</t>
  </si>
  <si>
    <t>总用地约110亩，建设住宅用房137套排屋、配套用房等，总建筑面积39634平方米。</t>
  </si>
  <si>
    <t>三都镇三江口村杨家安置房工程</t>
  </si>
  <si>
    <t>三都镇</t>
  </si>
  <si>
    <t>总用地约29亩，建设多层住宅31幢，小高层建筑2幢和村民活动中心1幢，总建筑面积22181平方米。</t>
  </si>
  <si>
    <t>三都镇（农村住房改造有限公司）</t>
  </si>
  <si>
    <t>市第一人民医院二期工程</t>
  </si>
  <si>
    <t>总建筑面积79900平方米（地上4.54万平方米，地下3.45万平方米）,其中二期综合病房楼37800平方米，设病床400张；二期公共卫生临床中心5600平方米，设病床100张，内设负压病房和负压手术室、专科医技用房、医护人员隔离休息区；二期管理用房及120急救指挥中心2000平方米;新增车位约900个。</t>
  </si>
  <si>
    <t>主体施工</t>
  </si>
  <si>
    <t>地方政府专项债券</t>
  </si>
  <si>
    <t>城投公司、卫生健康局</t>
  </si>
  <si>
    <t>杭州市第七医院浙西院区建设工程（一期）</t>
  </si>
  <si>
    <t>按三级甲等专科医院建设，一期征地140亩，总建筑面积35000平方米，床位500张。</t>
  </si>
  <si>
    <t>2018-2021</t>
  </si>
  <si>
    <t>基本完工。</t>
  </si>
  <si>
    <t>卫生健康局、杭州七院</t>
  </si>
  <si>
    <t>市二院迁建工程</t>
  </si>
  <si>
    <t>新建二级甲等综合医院，一期总建筑面积4.6万平方米，床位300张。</t>
  </si>
  <si>
    <t>梅城镇、市二院、卫生健康局</t>
  </si>
  <si>
    <t>卫生健康局、梅城镇</t>
  </si>
  <si>
    <t>中策橡胶建德仓储中心基础设施工程</t>
  </si>
  <si>
    <t>红线内总用地400亩、按现有设计方案项目预定标高72米，预计产生785万立方米土石方，包括边坡治理(约6.2万平方米)、外部通道（约610米）、电力杆线迁改等。</t>
  </si>
  <si>
    <t>全面施工。</t>
  </si>
  <si>
    <t>高投公司、下涯镇</t>
  </si>
  <si>
    <t>高铁新区五马洲姜家合区块一期基础设施工程</t>
  </si>
  <si>
    <t>对500.4亩场地进行平整（挖方104188立方米；挖石方937692立方米；原土回填2091930立方米）、边坡防护、630立方米挡墙、场地排水工程800平方米、道路约60000平方米等基础设施建设。</t>
  </si>
  <si>
    <t>完成167亩用地平整。</t>
  </si>
  <si>
    <t>高铁新区大洋片下王区块基础设施工程</t>
  </si>
  <si>
    <t>总用地600亩范围内场地进行平整（挖土方362482立方米，挖石方1449927立方米，原土回填671875立方米）、边坡防护、挡墙13500立方米、场地道路约57612平方米、场地排水工程4500平方米等基础设施建设。</t>
  </si>
  <si>
    <t>完成南侧道路建设。</t>
  </si>
  <si>
    <t>乾潭镇安仁村鱼坑坞区块基础设施工程</t>
  </si>
  <si>
    <t>总用地310亩，包括土方开挖411万方（其中耕土、含砾粉质黏土12万方，强风化泥岩14万方，中风化泥岩 385万方），土方回填14.7万方，新建1座30米长、10米宽桥梁和4万平方边坡治理工程。</t>
  </si>
  <si>
    <t>土方平整完成70%</t>
  </si>
  <si>
    <t>土方拍卖收益</t>
  </si>
  <si>
    <t>乾潭镇（乾潭城建投资有限公司）</t>
  </si>
  <si>
    <t>建德市三江治理提升改造工程（洋溪大桥至严州大桥段、大洋镇三河段）</t>
  </si>
  <si>
    <t xml:space="preserve">相关乡镇（街道）
</t>
  </si>
  <si>
    <t>总用地329.8亩。洋溪大桥至严州大桥：用地238.4亩，新建1.24千米河道护岸；新建9.5千米管护道路，分别为江湾段2.75千米、马目段0.41千米、五马洲段6.34千米；滩地整治2处，分别为洋溪大桥上游滩地整治,整治面积6867平方米)；钟潭路滩地（整治面积29421平方米)；景观文化节点7处（总面积22580平方米）及配套设施（防汛物资基地1处，管理中心1处，保洁站1处，）。大洋镇三河段：用地91.4亩，涉及堤线总长2.785千米，其中新建堤防长度1.272千米，加固堤防长度1.561千米。具体为三河溪左岸段0.953千米，三河溪右岸段0.271千米，兰江干流段1.561千米。沿线共涉及新建排涝闸站2座、挡洪闸1座。</t>
  </si>
  <si>
    <t>省绿色转化激励资金2500万元</t>
  </si>
  <si>
    <t>建德市梅城古镇水系综合治理工程（二期）</t>
  </si>
  <si>
    <t>乌龙山溪1045米主河道及955米支流护岸及绿化整治；碧溪坞溪1100米护岸整治；梅城大坝455米大坝坡改直以及坝顶拓宽，新建瓮城和城楼一座，新建景观照明、绿化以及硬质铺装；梅城玉龙湾新建玉龙长桥和水上驿站一座，新建1100米游步道一条。</t>
  </si>
  <si>
    <t>胥溪综合治理二期工程</t>
  </si>
  <si>
    <t>总用地2.28亩，治理胥溪河道集镇区块东干渠、西干渠、降下垅溪等支流共长10.221km。项目包括整治东干渠2.257km，其中1.013km河道拓宽至7.5m，拆除阻水桥梁18座，新建便桥4座；对西干渠、中干渠共2.795km清淤疏浚；对降下垅溪暗河段1.155km拓宽至3.5m；新建内湖引水线路3.786km，使胥溪水流入集镇内湖。</t>
  </si>
  <si>
    <t>幸福河项目</t>
  </si>
  <si>
    <t>洋溪小学及幼儿园新建工程</t>
  </si>
  <si>
    <t>总用地面积52.7亩，总建筑面积34290平方米，新建4幢教学楼、2幢综合楼、报告厅、体艺楼、传达室、地下停车场、室外活动场所、道路绿化、配电房等。</t>
  </si>
  <si>
    <t>完成基础施工，主体开工建设。</t>
  </si>
  <si>
    <t>教育局、城投公司</t>
  </si>
  <si>
    <t>城投公司、洋溪小学</t>
  </si>
  <si>
    <t>新安江第二小学新建工程</t>
  </si>
  <si>
    <t>总用地面积12422平方米（约18.62亩），总建筑面积19376平方米，其中地上建筑面积14139平方米，地下建筑面积5237平方米。主要由教学楼、食堂、报告厅、篮球馆、行政综合楼、传达室、地下室等组成，其中教学楼建筑面积6453平方米，食堂（1001平方米在地下）、报告厅、篮球馆建筑面积4124平方米，行政综合楼建筑面积4485平方米，传达室建筑面积78平方米，地下室建筑面积约5237平方米，81个地下停车位。同时还包括室外活动场地布置和绿化景观配置。</t>
  </si>
  <si>
    <t>新安江第二小学、资投公司、教育局</t>
  </si>
  <si>
    <t>新安江第二小学、资投公司</t>
  </si>
  <si>
    <t>三都镇中心幼儿园迁建工程</t>
  </si>
  <si>
    <t>总用地12.7亩，新增15个班级，总建筑面积6550平方米。</t>
  </si>
  <si>
    <t>航空小镇飞行社区一期建设工程</t>
  </si>
  <si>
    <t>总用地约17.33亩，总建筑面积23710平方米。新建一栋综合楼（6层）12184平方米，一栋服务楼（5层）11526平方米，等，建筑密度≤40%，容积率≤1.5，建筑高度≤24m，绿地率≥30%。并建设室外配套及景观绿化工程。</t>
  </si>
  <si>
    <t>主体结构完成。</t>
  </si>
  <si>
    <t>洋溪一号地道路工程</t>
  </si>
  <si>
    <t>共6条道路，总用地约80亩，朱池街长182米、宽12米；智创街长840米、宽20米；科创街长854米、宽16米；新华路长766米、宽24米；买臣路长396米、宽24米；求知路长341米，宽12米，包括路基路面、路灯、交通设施、给排水铺设、景观绿化等。</t>
  </si>
  <si>
    <t>新华路、智创街竣工通车</t>
  </si>
  <si>
    <t>移民航空产业园</t>
  </si>
  <si>
    <t>总建筑面积36000平方米，新建7幢厂房及配套用房附属设施，标准厂房30000平方米，办公楼及研发楼4000平方米，宿舍2000平方米，室外市政配套6000平方米绿化景观工程。</t>
  </si>
  <si>
    <t>向上争取移民资金8000万元</t>
  </si>
  <si>
    <t>开发区（航空小镇）、移民航空产业股份有限公司</t>
  </si>
  <si>
    <t>明珠综合商务楼建设工程</t>
  </si>
  <si>
    <t>建设综合商业楼一幢，包括办公用房、商业用房、地下停车库及相关配套设施，用地面积2774平方米，总建筑面积约11772平方米，其中地上建筑面积7层计7868平方米，地下车库两层计3904平方米，停车位80个。</t>
  </si>
  <si>
    <t>高铁新区马目职工中心二期工程</t>
  </si>
  <si>
    <t>总用地面积约14亩，建设住宅公寓楼4幢，包括配套用房、配电房、地下车库、公共景观绿化、室外工程等，总建筑面积约28822平方米，室外面积约6632平方米。</t>
  </si>
  <si>
    <t>高铁新区、高投公司</t>
  </si>
  <si>
    <t>乾潭镇创业公寓工程</t>
  </si>
  <si>
    <t>总用地6.6亩，建设1幢主楼9层、裙房4层的创业公寓，总建筑面积11528平方米，计容总建筑面积为8723平方米，容积率2.00。其中地下一层为停车场，裙房为食堂、休闲室、展厅、职工活动中心等，主楼建设132套30至60平方米的职工宿舍。</t>
  </si>
  <si>
    <t>建德市看守所迁建工程</t>
  </si>
  <si>
    <t>总用地94亩，建筑面积约2.2万平方米。主要建设内容为新建被羁押人用房、民警办公及生活用房、检察院及法院用房、打靶场及绿化景观配套设施等。</t>
  </si>
  <si>
    <t>主体验收</t>
  </si>
  <si>
    <t>资产盘活处置收益</t>
  </si>
  <si>
    <t>公安局</t>
  </si>
  <si>
    <t>建德市看守所迁建二期工程</t>
  </si>
  <si>
    <t>总用地37.3亩，总建筑面积15310平方米，新建民警教育训练基地及巡特警大队营房、民警办公及生活用房、一体化办案中心、市纪委廉政教育基地、室内训练综合馆、警犬训练基地、传达室、监区医院、配电房、停车场及绿化景观配套设施等内容。</t>
  </si>
  <si>
    <t>完成基础施工。</t>
  </si>
  <si>
    <t>建德市公安局</t>
  </si>
  <si>
    <t>摄影小镇埠头村村落提升改造工程</t>
  </si>
  <si>
    <t>总改造面积79172平方米、新建面积2.6万平方米。其中207幢房屋外立面改造约62100平方米，主要为外立面色彩统一、增加装饰构件,部分窗户、店招、空调机架、屋面更换等内容；坑塘水系改造约7000平方米；改造道路面积约10072平方米。新建景观绿化面积约2.5万平方米，包括沿江景观绿化、零星景观绿化和广场景观打造；新建停车场约1000平方米。</t>
  </si>
  <si>
    <t>浙江省“十里寿昌江”农村综合改革集成建设工程</t>
  </si>
  <si>
    <t>总用地面积273.5亩，包括新建农业产业园配套设施、环寿昌江绿道体系、高田贩半岛产业带及“AAA”级景区山峰村、大塘边和桂花村景观提升（主要涉及建筑改造）。景观绿化提升230.7亩，基础设施提升21310平方米，农田整理10.8亩，景观桥梁、景观码头，灯带、景观小品、廊架、标识标牌等配套设</t>
  </si>
  <si>
    <t>EPC项目、省农综改补助资金</t>
  </si>
  <si>
    <t>航空小镇研学基地建设工程</t>
  </si>
  <si>
    <t>总用地13亩，新建1幢7层宿舍楼及门卫室、及室外工程等相应配套设施。总建筑面积9157平方米及室外配套设施。主要包括建筑、安装、室外、市政配套等工程。</t>
  </si>
  <si>
    <t>西线供水一期工程</t>
  </si>
  <si>
    <t>总用地面积约5000平方米，新安江第二自来水厂供水规模由6万吨/日提升至12万吨/日。在厂区内新建1座絮凝沉淀池、1座V型滤池、1座清水池、1间变频室、1座移动式岗亭和17个停车位、长323米，宽6米道路及沿途设施修复工程、2000平方米绿化工程、取水泵房水泵设备、电气设备、工艺管道提升改造及配套工程，新增水泵、电气、加药、工艺管道、自控等设备系统。</t>
  </si>
  <si>
    <t>建德自来水公司</t>
  </si>
  <si>
    <t>严州历史建筑修复工程</t>
  </si>
  <si>
    <t>总用地约6.8亩。其中：严州南宋瓦子街区新建建筑面积8105㎡，改造建筑外立面面积2503平方米，拆除部分现有建筑，新建酒楼、连廊、戏台、茶馆、商铺、地下停车场和牌坊等建筑；修缮戴不凡展陈馆、陆游与严州展陈馆，修缮面积共366㎡。</t>
  </si>
  <si>
    <t>杭州市七院浙西分院配套道路工程</t>
  </si>
  <si>
    <t>由原5米堤坝路拓宽至12米，长度1100米，埋设管径DN500污水管长度约2.2公里及雨水、给水强弱电等配套工程。</t>
  </si>
  <si>
    <r>
      <rPr>
        <b/>
        <sz val="20"/>
        <rFont val="黑体"/>
        <charset val="134"/>
      </rPr>
      <t xml:space="preserve">                    2022年建德市政府及国有企业投资重点项目建设计划 （预备类） </t>
    </r>
    <r>
      <rPr>
        <b/>
        <sz val="12"/>
        <rFont val="黑体"/>
        <charset val="134"/>
      </rPr>
      <t xml:space="preserve">                     单位：万元</t>
    </r>
  </si>
  <si>
    <t>合计</t>
  </si>
  <si>
    <t>320国道建德隧道开挖及道路扩建工程</t>
  </si>
  <si>
    <r>
      <rPr>
        <sz val="12"/>
        <rFont val="黑体"/>
        <charset val="134"/>
      </rPr>
      <t>总用地面积185亩，开挖的范围为320国道隧道上方及两侧地块，土石方量约166万m</t>
    </r>
    <r>
      <rPr>
        <sz val="12"/>
        <rFont val="宋体"/>
        <charset val="134"/>
      </rPr>
      <t>³</t>
    </r>
    <r>
      <rPr>
        <sz val="12"/>
        <rFont val="黑体"/>
        <charset val="134"/>
      </rPr>
      <t>，施工便道长约800m，路幅宽20m；320国道扩建长约1.5km，路幅宽32m～49m，花坞路段下穿新建桥梁，桥梁长约120m、路幅宽12m。包括道路、桥梁、排水、交通、照明、绿化、综合管线及附属工程等。</t>
    </r>
  </si>
  <si>
    <t>方案设计，土地征用</t>
  </si>
  <si>
    <t>320国道至白章线匝道建设工程</t>
  </si>
  <si>
    <t>用地约17.6亩。其中西侧道路全长198.399米，路幅宽度为14米，设计速度为20Km/h。东侧道路全长263.65米，路幅宽度为8米，设计速度为20Km/h。主要建设内容包括：道路工程、排水工程、交通工程、照明工程、绿化工程及综合管线等。</t>
  </si>
  <si>
    <t>争取开工建设。</t>
  </si>
  <si>
    <t>大洋作业区及运输隧道建设工程</t>
  </si>
  <si>
    <t xml:space="preserve">新建码头平台和8个500吨级泊位，泊位总长520m，设计8个泊位，设计年吞吐量900万吨。后方设置办公用房（1200㎡）、配电房、泵站、堆场（26000㎡）、道路、绿化。隧道长2300米，隧道净断面为5米宽、4米高。 </t>
  </si>
  <si>
    <t>两山公司（杭州青丰矿业有限公司）</t>
  </si>
  <si>
    <t>建德市农村水系综合整治工程</t>
  </si>
  <si>
    <t>长宁溪、莲花溪、大洲溪、大溪等4条县级河道和32条乡镇级河道的水系连通工程。</t>
  </si>
  <si>
    <t>开展前期工作。</t>
  </si>
  <si>
    <t>城东派出所营房建设工程</t>
  </si>
  <si>
    <t xml:space="preserve">总用地约13亩，新建建筑面积约6000m2，包括派出所办公楼、设备用房、生活用房等房屋主体建设、室内装修及室外景观工程，消防通道道路、污水管、雨水管铺设等。 </t>
  </si>
  <si>
    <t>洋溪街道（城东资产经营有限公司）</t>
  </si>
  <si>
    <t>莲花镇文体中心建设工程</t>
  </si>
  <si>
    <t>莲花镇</t>
  </si>
  <si>
    <t xml:space="preserve">建设集邻里中心、室内体育场馆、乡村小脑、新时代文明时间所、城镇客厅等功能等为一体的文体综合楼1幢，共4层（含地下），总建筑面积约5800平方米。包括室内装饰、室外附属及配套设施采购等内容。 </t>
  </si>
  <si>
    <t>莲花镇（莲花资产经营有限公司）</t>
  </si>
  <si>
    <t>李家镇文体中心建设工程</t>
  </si>
  <si>
    <t>李家镇邮政路北侧</t>
  </si>
  <si>
    <t>建设集体育馆、便民服务中心、邻里中心、未来社区、游客接待、乡村小脑、城镇客厅、杭州书房、报告厅及创客中心等功能等为一体的综合体，建筑总面积约14000平方米，室外附属面积约6000平方米。包括建筑主体、安装、室内装饰、室外附属及配套设施采购等内容。</t>
  </si>
  <si>
    <t>李家镇</t>
  </si>
  <si>
    <t>金建铁路大洋站站前广场建设工程</t>
  </si>
  <si>
    <t>新建大洋站站前广场。包括建筑面积约1500㎡的管理用房（含旅游集散中心），停车场7210㎡，机动车停车位约109个，非机动车停车位约125个；景观绿化7829㎡；道路9835㎡以及综合管线工程等。</t>
  </si>
  <si>
    <t>新安江街道江村埠至白沙路连接线道路建设工程</t>
  </si>
  <si>
    <t>建德市新安江街道江村埠至公安局道路工程道路总长约1.1公里，设计新建道路宽度 12m。主要建设内容包括机非混行车行道硬化、人行道铺装、雨污水排水系统新建、电力预埋管道铺设、行道树种植等。</t>
  </si>
  <si>
    <t>完成方案审批，土地征用报批</t>
  </si>
  <si>
    <t>高铁新区五马洲姜家合区块二期基础设施工程</t>
  </si>
  <si>
    <t>总用地145亩，总挖方43万方，填方56万方及挡墙、边坡、临时排水设施。</t>
  </si>
  <si>
    <t>五马洲中山溪东侧地块基础设施工程</t>
  </si>
  <si>
    <t>项目山体开挖方量约24.8万立方，（土方开挖1.3万立方，强风化约1.5万立方，中风化约22万立方），浆砌块石挡墙约1000立方，覆绿面积约65000平方米，主动网防护15000平方米，截水沟约2000米，集流沟约600米，φ800钢筋砼涵管排水管300米等建设。</t>
  </si>
  <si>
    <t>青润粮仓建设工程</t>
  </si>
  <si>
    <t>新建2幢粮仓（400㎡）、大米加工房（500㎡）、烘干房（500㎡）、榨油房（500㎡）及农机设备仓库（1000㎡）。设置附属用房(800㎡)、配电房、消防水池、道路、绿化。仓容2000吨，总建筑面积4100平方米。</t>
  </si>
  <si>
    <t>两山公司（市青润现代农业发展有限公司）</t>
  </si>
  <si>
    <t>航空实践实训中心配套工程</t>
  </si>
  <si>
    <t>新建教学楼、宿舍楼，总建筑面积约14700平方米及室外绿化景观配套工程。</t>
  </si>
  <si>
    <t xml:space="preserve">开发区（千岛湖通用机场有限公司） </t>
  </si>
  <si>
    <t>洋溪二号地基础设施工程</t>
  </si>
  <si>
    <t>本项目含场地平整及新建道路两部分。其中场地平整建设内容包括场地平整222亩、农户房屋拆除及清运50000平方米，杆线迁建135个，临时围墙修建1700米，临时排水沟5000米等。新建道路工程主要包含新马路、科创街、科研街、科技街、智创街五条道路建设，总长约1391米，建设内容涉及土方工程、路面铺装、路基工程、箱涵工程（沿智创街地下敷设）、路灯、交通设施安装、给排水管道、燃气管道、强电弱电、通讯等综合管线铺设、景观绿化等。</t>
  </si>
  <si>
    <t>启动企业征收、签订协议、搬迁拆除</t>
  </si>
  <si>
    <t>新安江第三小学改扩建工程</t>
  </si>
  <si>
    <t>学校总用地面积19620㎡，本项目建设均在此范围内。1、新建一幢三层的食堂体艺楼，建筑面积4050㎡,其中一层、二层为食堂餐厅，三层为室内运动场。2、新建一幢四层教学楼教学楼，建筑面积2600㎡，共设置16间教室。3、校园道路白改黑，面价2600㎡。4、塑胶跑道更换，面积2300㎡。5、室外工程及绿化，面积1000㎡。</t>
  </si>
  <si>
    <t>教育局、新安江第三小学</t>
  </si>
  <si>
    <t>建德市新安江第三小学</t>
  </si>
  <si>
    <t>梅城幼儿园迁建工程</t>
  </si>
  <si>
    <t>按照省一级标准新建一所幼儿园，共18个班，项目总用地面积8071平方米，建筑占地面积2591平方米，总建筑面积约7488平方米，主要为建设1幢3层教学综合楼及其他配套用房，包括幼儿园室内装饰、室外活动场地、园区绿化、停车位及配套设备采购等内容。</t>
  </si>
  <si>
    <t>大同镇大同村江滨安置房建设工程</t>
  </si>
  <si>
    <t>新建18层安置房4栋，建筑占地面积3032平方米，总建筑面积37810平方米，其中地上建筑面积30715 平方米（住宅27840平方米，配套用房2875平方米），地下建筑面积7095平方米。包括室外附属设施等。</t>
  </si>
  <si>
    <t>大同镇（创易物产有限公司）</t>
  </si>
  <si>
    <t>建德市工业技术学校创建技师学院扩建一期工程</t>
  </si>
  <si>
    <t>一期建设按普通技师学院设置标准进行，投资估算 31670.46万元,项目用地29亩，经过改造、新建后，学校占地面积达到149亩，建筑面积8.03万平方米，其中新建建筑面积4.6万平方米，达到普通技师学院的创建的评审标准。</t>
  </si>
  <si>
    <t>人社局（建德市工业技术学校）</t>
  </si>
  <si>
    <t>马目园区螺蛳坞二期基础设施工程</t>
  </si>
  <si>
    <t>总用地93亩，主要为场地平整挖方为53万方，填方12万方及挡墙、边坡、临时排水设施等建设。</t>
  </si>
  <si>
    <t>五马洲园区小微园北侧地块基础设施工程</t>
  </si>
  <si>
    <t>总用地110.57亩，挖方约29万方，填方10万方及挡墙230米、边坡1542平方米及临时排水设施。</t>
  </si>
  <si>
    <t>下涯镇大洲溪杭橡段综合治理工程</t>
  </si>
  <si>
    <t>涉及下涯镇大洲溪杭橡段堤防进行工程性加固,高约9米、长930米；涉及高约8-15米、长度930米堤防边坡治理及排水等其他附属工程。</t>
  </si>
  <si>
    <t>洋溪北塘安置房一期建设工程</t>
  </si>
  <si>
    <t xml:space="preserve">总用地约12亩。总建筑面积23700平方米，建设3幢18层安置住宅及配套用房等。其中地上建设面积18500平方米（含住宅建筑面积17800平方米、养老配套用房300平方米、物业管理及经营用房145平方米，配电房及开闭所255平方米），地下建筑面积5200平方米。住宅户数170户。机动车位180个，另有不计建筑面积不计容积率的住宅架空层约750平方米。 </t>
  </si>
  <si>
    <t>高铁新区、北控建德江公司</t>
  </si>
  <si>
    <t>中心粮库扩建工程</t>
  </si>
  <si>
    <t>建设浅圆仓库6幢、仓容3.5万吨（按稻谷计容），总建筑面积4550平方米。</t>
  </si>
  <si>
    <t>商务局</t>
  </si>
  <si>
    <t xml:space="preserve">商务局（市国有粮食收储有限公司） </t>
  </si>
  <si>
    <t>下涯畈地块建衢铁路安置房建设工程</t>
  </si>
  <si>
    <t>总用地10.5亩,新建安置房3栋，总建筑面积31766平方米，其中地上建筑面积20500平方米，地下建筑面积11266平方米。包括室外附属设施等内容。</t>
  </si>
  <si>
    <t>交投公司（惠民新农村建设开发有限公司）</t>
  </si>
  <si>
    <t>莲花镇330国道K413+000-K414+600段斜坡崩塌地质灾害治理工程</t>
  </si>
  <si>
    <t>计划采取搬迁避让及治理消除隐患。其中千岛湖引水工程以南约22户43幢范围进行整体搬迁；对山体进行削坡、公路边建设挡墙进行治理。千岛湖引水工程以北区域约16户17幢范围进行临时搬迁过渡、对山体浮石进行清理，采取挂防护网进行治理。具体以现场勘察设计方案为准。</t>
  </si>
  <si>
    <t>开展前期研究，争取开工建设。</t>
  </si>
  <si>
    <t>莲花镇、两山公司</t>
  </si>
  <si>
    <t>数字化改革项目（二期）</t>
  </si>
  <si>
    <t>按照省市数字化改革要求，重点推进省市试点、重点考核要求项目建设。数字化改革项目（二期）涉及数字化改革子项目57个。</t>
  </si>
  <si>
    <t>开展前期研究。</t>
  </si>
  <si>
    <t>城东商务大厦建设工程</t>
  </si>
  <si>
    <t>新安江街道原新安大院地块</t>
  </si>
  <si>
    <t>总建筑面积约为26148㎡（地上19148㎡，地下7000㎡），建设高度≤76m高层建筑和地下停车库，建成后用于商务及办公。</t>
  </si>
  <si>
    <t>明珠小学改扩建工程</t>
  </si>
  <si>
    <t>拆除一栋旧行政楼，新建五层综合楼一栋（含阶梯教室，连廊、食堂、专用教室及行政办公室），总建筑面积约16613平方米，其中地上面积7486平方米、地下面积9127平方米；约1700平方米原食堂及篮球场改造；约8216平方米外立面改造。 （或者选取拟建城东商务大厦其中5层租给明珠小学作为综合楼（含食堂、专用教室、阶梯教室等））</t>
  </si>
  <si>
    <t>二、结转项目</t>
  </si>
  <si>
    <t>洋安N-1地块综合写字楼建设工程</t>
  </si>
  <si>
    <t>用地面积12亩，总建筑面积约9万平方米，其中地上部分建筑面积6.37万平方米，地下部分建筑面积2.63万平方米。</t>
  </si>
  <si>
    <t>完成预算编制。</t>
  </si>
  <si>
    <t>建德市城乡综合停车场项目</t>
  </si>
  <si>
    <t>共新建改建收购停车场50个，同时在新安江、寿昌及梅城城区部分人行道、车行道车位收费。同时按照杭州市要求在停车场建设150套新能源汽车充电桩；每个停车场配套房车营地、超市、加油、广告牌、汽车美容用房等。</t>
  </si>
  <si>
    <t>2017-2021</t>
  </si>
  <si>
    <t>相关乡镇</t>
  </si>
  <si>
    <t>高铁新区洋溪区块安置房建设工程</t>
  </si>
  <si>
    <t>位于洋溪社区朱池社区S-11-2和S-11-3地块，建设用地约29420万平方米（约44.13亩），总建筑面积约5万平方米。主要建设内容为新建住宅、服务用房、室外及绿化等工程。</t>
  </si>
  <si>
    <t>梅城镇西湖区块棚户区改造安置房工程</t>
  </si>
  <si>
    <t>位于梅城镇西湖村（原建业有机地块），用地面积5.42万平方米（约81亩），安置房套数约1091套。总建筑面积约18.3万平方米，其中地上建筑面积约13.3万平方米，地下建筑面积约5万平方米。</t>
  </si>
  <si>
    <t>方案设计。</t>
  </si>
  <si>
    <t>清源新居新建住宅工程</t>
  </si>
  <si>
    <t xml:space="preserve">总用地面积1503平方米，新建总建筑面积约5800平方米（其中地上面积3000平方米、地下面积2800平方米）的多层住宅及地下停车库。
</t>
  </si>
  <si>
    <t>新安江农贸市场停车楼建设工程</t>
  </si>
  <si>
    <t>用地面积2653平方米，建筑面积1695平方米，其中地上建筑面积874平方米，地下建筑面积821平方米，建筑形式为钢结构，机械提升，停车位地下3层，地上7层，总停车位共334个，室内324个，室外10个（充电车位，充电桩10支），建筑容积率为0.33。</t>
  </si>
  <si>
    <t>溪沿至灵栖洞公路改建工程</t>
  </si>
  <si>
    <t>航头镇</t>
  </si>
  <si>
    <t>县道改建，二级公路，路基宽10米，道路全长约12.532公里。用地416.85亩(含老路)，设计时速60公里/小时。</t>
  </si>
  <si>
    <t>视土地批复情况推进项目建设。</t>
  </si>
  <si>
    <t>交通运输局、交投公司</t>
  </si>
  <si>
    <t>杭衢铁路建德南站周边设施配套工程</t>
  </si>
  <si>
    <t>项目用地面积约204567平方米，分为3个区块，需分别进行前期场地平整；涉及填挖方量如下：一号区块挖方161910.52立方米，填方3235.69立方米；二号区块挖方828118.19立方米，填方305748.91立方米；三号区块挖方36432.80立方米，填方100169.64立方米；共计：挖方1026461.51立方米，填方409154.24立方米（未算土石比及松散系数）。</t>
  </si>
  <si>
    <t>通航产业园机库建设一期工程</t>
  </si>
  <si>
    <t>用地面积34亩，建设标准厂房及配套设施，建筑面积约8000平方米。单层钢结构，14666平方米场地硬化。</t>
  </si>
  <si>
    <t>新化化工地块场地平整及综合整治工程</t>
  </si>
  <si>
    <t>项目总用地面积约377亩。拆迁砖结构房屋13户，共计4000平方米，新化化工33694平方米建筑；征地包含原新化化工土地面积约327亩，补征收边角土地约50亩。</t>
  </si>
  <si>
    <t>完成办公楼之外设施的拆除及清运。</t>
  </si>
  <si>
    <t>明珠幼儿园明珠园区二期建设工程</t>
  </si>
  <si>
    <t>总用地5亩，建筑面积3530平方米，包括教室9个、教学辅助用房、教师办公用房、传达室、保安室、晨检、隔离室及其他建筑，绿化工程约1000平方米。</t>
  </si>
  <si>
    <t>更楼街道社区卫生服务中心迁建工程</t>
  </si>
  <si>
    <t>卫生健康局、更楼街道</t>
  </si>
  <si>
    <t>更楼新城安置房建设工程</t>
  </si>
  <si>
    <t>总用地面积约29989平方米，总建筑面积101748平方米，其中地上建筑面积75748平方米，地下建筑面积26000平方米。建筑限高52.9米。新建安置房610套，停车位686个</t>
  </si>
  <si>
    <t>更楼街道（城南公司）</t>
  </si>
  <si>
    <t>梅城镇工人文化宫建设工程</t>
  </si>
  <si>
    <t>新建1座工人文化宫，建筑占地面积约2800平方米，主楼共11层，其中建筑面积约14800平方米，地下室约5740平方米，包括室内装饰及文化宫配套附属设施（乒乓球场、羽毛球场、排球场图书馆等多功能室，室外篮球场地及健身场所等）。</t>
  </si>
  <si>
    <t>杭州建德500千伏输变电工程</t>
  </si>
  <si>
    <t>新建500kV建德变电站，主变容量2*1000MVA，新建500kV线路折单173公里。</t>
  </si>
  <si>
    <t>供电公司</t>
  </si>
  <si>
    <t>乾潭第一小学迁建工程</t>
  </si>
  <si>
    <t>总用地42亩，建设36个班级。总建筑面积17333平方米，其中地上建筑总面积14307平方米，地下建筑总面积3026平方米。包括教学楼，综合楼、文体楼、后勤楼等。</t>
  </si>
  <si>
    <t>严州古城文旅融合示范区建设项目—严州府衙考古文化研究及遗址公园建设工程</t>
  </si>
  <si>
    <t>总用地约70亩。对原严州府衙（现梅城镇初级中学体育场地块）尚未发掘的府衙遗址进行考古挖掘，并新建广场、考古体验区等，约9000㎡；建设考古工作站、游客问询处、宾馆酒店、多功能厅、会议中心、博物馆（含展品）等，建筑面积合计约25000㎡；景观、市政配套整体提升，包括新增道路、绿化景观、停车场（约2000㎡）、小品雕塑、标识标牌、亮灯工程、给排水工程、强弱电工程、燃气工程、杆线上改下，城市家具等。</t>
  </si>
  <si>
    <t>新老航站楼连接线道路工程</t>
  </si>
  <si>
    <t>总用地43.2亩，新建一条城市主干路，道路宽度为24米，长度为1200米。实施内容主要包括道路沿线沥青路面及人行道铺装、雨污水及其他各类管线、交通工程、照明工程、绿化工程及其他附属工程等。</t>
  </si>
  <si>
    <t>新安江第二初级中学改扩建工程</t>
  </si>
  <si>
    <t>新建1幢地下2层，地上3层的食堂体艺楼，6080平方米。教学楼楼梯改造150平方米。大门及辅房改建350平方米。校园北侧挡墙处理725立方米，围墙改造173米。室外工程及绿化500平方米。</t>
  </si>
  <si>
    <t>洋安初中建设工程</t>
  </si>
  <si>
    <t>总用地约89亩，新增初中班级36个，总建筑面积约4.7万㎡，其中地上3万㎡，地下停车库1.7万㎡，包含教学楼、综合楼、食堂体艺楼、连廊、宿舍楼、门卫、山体开挖、边坡治理、室外景观道路绿化、设备采购、运动场等内容。</t>
  </si>
  <si>
    <t>2021-2024</t>
  </si>
  <si>
    <t>教育局、洋安中心学校</t>
  </si>
  <si>
    <t>大同镇创业人才楼建设工程</t>
  </si>
  <si>
    <t>总建筑面积为14804平方米（含地下建筑3978平方米）。建设1幢14层的主楼，建筑高度为54.7米，用于居住；3层的裙房，建筑高度为13.2米，主要用于配套服务，一层为辅助用房，二层为食堂，三层为辅助用房。</t>
  </si>
  <si>
    <t>重新选址，争取开工建设。</t>
  </si>
  <si>
    <t xml:space="preserve">大同镇 </t>
  </si>
  <si>
    <t>大同镇（建德市创易物产有限公司）</t>
  </si>
  <si>
    <t>洋溪一号地场地平整及综合整治二期工程</t>
  </si>
  <si>
    <t>总用地约366亩，土石方挖方约95万立方米。包括土地、房屋征收、场地平整、房屋拆除清运、公墓杆线迁建，以及围墙、护坡、混凝土支挡等附属工程。</t>
  </si>
  <si>
    <r>
      <rPr>
        <b/>
        <sz val="12"/>
        <rFont val="黑体"/>
        <charset val="134"/>
      </rPr>
      <t xml:space="preserve">   </t>
    </r>
    <r>
      <rPr>
        <b/>
        <sz val="20"/>
        <rFont val="黑体"/>
        <charset val="134"/>
      </rPr>
      <t xml:space="preserve">                    2022年建德市政府及国有企业投资重点项目建设计划 （前期类）</t>
    </r>
    <r>
      <rPr>
        <b/>
        <sz val="12"/>
        <rFont val="黑体"/>
        <charset val="134"/>
      </rPr>
      <t xml:space="preserve">                    单位：万元</t>
    </r>
  </si>
  <si>
    <t>17度研学营地改造一期工程</t>
  </si>
  <si>
    <t>改造总面积约11872m2，共6幢建筑，以及应急宣传教育场馆相关配套工程建设。总体定位为“新劳动教育+研学”，整体改造分为六个功能区（水文化体验馆、教学区、户外拓展区、户外休闲区、室内拓展区、食堂宿舍区），可同时容纳约300人左右的住宿。</t>
  </si>
  <si>
    <t>航空小镇汽车公园基础配套设施建设工程</t>
  </si>
  <si>
    <t>房车营地区：房车营地；户外帐篷营地；房车营地管理房；房车营地无动力游乐设施；木屋；CS场地。卡丁车区：卡丁车场地；卡丁车维修办公室。维修区：汽车维修区。接待区：无动力游乐设施；大型游乐器械；接待区商业街；飞行汽车接待大厅。赛车漂移，停车场区：停车场；漂移场地；漂移场地看台；停车场配套用房。飞行公园：飞行表演跑道。</t>
  </si>
  <si>
    <t>开发区（千岛湖通用机场有限公司）</t>
  </si>
  <si>
    <t>S311三都至梅城段提升改造工程</t>
  </si>
  <si>
    <t>总长6.705km , 路基宽6.5m，路面宽6.0m，按照公路四级（农村公路）标准设计, 双向2车道。</t>
  </si>
  <si>
    <t>新安江新蓬村安置房一期建设工程</t>
  </si>
  <si>
    <t>一期安置房建筑面积约6.5万平方米。包括场地平整、室外工程、道路及基础配套等内容，</t>
  </si>
  <si>
    <t>2022-2026</t>
  </si>
  <si>
    <t>新安江街道（新安江资产经营有限有限公司）</t>
  </si>
  <si>
    <t>大新叶景区提升一期工程</t>
  </si>
  <si>
    <t>大慈岩镇</t>
  </si>
  <si>
    <t>计划通过整合大慈岩、新叶景区，上吴方村、汪山村、李村村、三元村、檀村村、大慈岩村等资源，打造以古村山地为载体，户外拓展、亲子研学、民俗体验、宗教朝觐为功能于一体的复合型山乡文化休闲旅游目的地。主要建设内容有小火车、索道、音乐电梯、赤姑坪游客接待点以及交通配套设施等建设。</t>
  </si>
  <si>
    <t>殡仪馆搬迁工程</t>
  </si>
  <si>
    <t>新征土地100亩，土方开挖，场地平整，建设进场道路约1000米，建设火化区、守灵区、后勤服务区、办公区、业务区、悼念区、遗体处置区、停车场等，合计建筑面积合计约15000平方米</t>
  </si>
  <si>
    <t>民政局</t>
  </si>
  <si>
    <t>汪黄至于合公路建设工程</t>
  </si>
  <si>
    <t>总长约5km 。起点位于新市村汪黄公路与更石线交叉口。终点位于于合村320国道寿昌大桥。按照公路四级标准设计，路基宽8米，路面宽6米，双向2车道。</t>
  </si>
  <si>
    <t>330国道大慈岩段改建工程</t>
  </si>
  <si>
    <t>330国道大慈岩集镇段至排塘段改建工程。</t>
  </si>
  <si>
    <t>新安江一中原址重建工程</t>
  </si>
  <si>
    <t>拆除老旧教学楼、实验楼、原行政楼、风雨球场等建筑面积约9747平方米。新建教学楼7160平方米、科技楼6420平方米、体育馆5129平方米（地下停车场）、校大门等建筑面积约18869平方米，包括室外附属设施、看台及运动场地改造、设备设施采购等内容。</t>
  </si>
  <si>
    <t>梅城镇卫生院整体搬迁</t>
  </si>
  <si>
    <t>用地约13亩,建筑面积6050平方米(含地下人防),床位80张</t>
  </si>
  <si>
    <t>2017-2023</t>
  </si>
  <si>
    <t>完成项目选址及可行性研究报告文本。</t>
  </si>
  <si>
    <t>梅城镇农贸市场新建工程</t>
  </si>
  <si>
    <t>新建一座三星级农贸市场，项目用地面积约20亩，总建筑面积约14000平方米，地下层面积约9000平方米，包括农贸市场、摊位、临时果蔬自产自销售点及配套设施等内容。</t>
  </si>
  <si>
    <t>李家镇建德人遗址展馆一期工程</t>
  </si>
  <si>
    <t>新建建德人遗址展馆及广场附属配套设施，包括新建建德人遗址展馆600平方、管理用房500平方、停车场、景观广场4000平方等附属配套设施。</t>
  </si>
  <si>
    <t xml:space="preserve">开展前期工作，争取开工建设。 </t>
  </si>
  <si>
    <t>李家镇、旅投公司</t>
  </si>
  <si>
    <t>梅城镇5A级景区基础设施一期配套工程</t>
  </si>
  <si>
    <t>包括沿河临水建筑及景观绿化等内容（包括蔡家塘区块、江家塘区块、宋家湖区块）。</t>
  </si>
  <si>
    <t>开展投资规模、建设方案等前期研究工作。</t>
  </si>
  <si>
    <t>洋溪老街保护性开发工程</t>
  </si>
  <si>
    <t>总用地面积约63270平方米，总建筑面积约74988平方米，其中改建建筑面积约54038平方米（主要为沿街老街古建筑、沿江建筑及公共配套设施），新建建筑面积约20950平方米（包括水神庙、民宿博物馆、社区服务中心等）。主要建设内容包括老旧房屋改造及新建建筑，道路管网、绿化、照明等基础配套设施。</t>
  </si>
  <si>
    <t xml:space="preserve">洋溪街道 </t>
  </si>
  <si>
    <t>建德C32潜水主题酒店建设工程</t>
  </si>
  <si>
    <t>建设潜水主题酒店，包括亚洲第一深潜水池、酒店、潜水文化展览馆、游泳池及配套停车场等。总建筑面积约10000平方米。</t>
  </si>
  <si>
    <t>下涯中心小学新建工程</t>
  </si>
  <si>
    <t>新建综合楼、教学楼、体育馆、传达室等配套建筑，总建筑面积约22461平方米（地上17224平方米，地下5237平方米）。其中教学楼建筑面积约6453平方米，体育馆建筑面积约4124平方米，行政综合楼建筑面积约6487平方米（包括食堂），传达室建筑面积约160平方米。包括室外活动场地、绿化景观、设备设施采购等内容。</t>
  </si>
  <si>
    <t>开展前期工作，确定选址。</t>
  </si>
  <si>
    <t>教育局、下涯镇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</si>
</sst>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4">
    <font>
      <sz val="10"/>
      <name val="Arial"/>
      <charset val="0"/>
    </font>
    <font>
      <sz val="12"/>
      <name val="黑体"/>
      <charset val="134"/>
    </font>
    <font>
      <b/>
      <sz val="12"/>
      <name val="黑体"/>
      <charset val="134"/>
    </font>
    <font>
      <b/>
      <sz val="20"/>
      <name val="黑体"/>
      <charset val="134"/>
    </font>
    <font>
      <sz val="11"/>
      <color indexed="42"/>
      <name val="宋体"/>
      <charset val="134"/>
    </font>
    <font>
      <i/>
      <sz val="11"/>
      <color indexed="23"/>
      <name val="宋体"/>
      <charset val="134"/>
    </font>
    <font>
      <sz val="11"/>
      <color indexed="8"/>
      <name val="宋体"/>
      <charset val="134"/>
    </font>
    <font>
      <b/>
      <sz val="13"/>
      <color indexed="54"/>
      <name val="宋体"/>
      <charset val="134"/>
    </font>
    <font>
      <sz val="11"/>
      <color indexed="62"/>
      <name val="宋体"/>
      <charset val="134"/>
    </font>
    <font>
      <b/>
      <sz val="11"/>
      <color indexed="63"/>
      <name val="宋体"/>
      <charset val="134"/>
    </font>
    <font>
      <sz val="11"/>
      <color indexed="16"/>
      <name val="宋体"/>
      <charset val="134"/>
    </font>
    <font>
      <u/>
      <sz val="11"/>
      <color indexed="12"/>
      <name val="宋体"/>
      <charset val="134"/>
    </font>
    <font>
      <b/>
      <sz val="15"/>
      <color indexed="54"/>
      <name val="宋体"/>
      <charset val="134"/>
    </font>
    <font>
      <u/>
      <sz val="11"/>
      <color indexed="20"/>
      <name val="宋体"/>
      <charset val="134"/>
    </font>
    <font>
      <sz val="12"/>
      <name val="宋体"/>
      <charset val="134"/>
    </font>
    <font>
      <b/>
      <sz val="11"/>
      <color indexed="8"/>
      <name val="宋体"/>
      <charset val="134"/>
    </font>
    <font>
      <b/>
      <sz val="11"/>
      <color indexed="54"/>
      <name val="宋体"/>
      <charset val="134"/>
    </font>
    <font>
      <sz val="11"/>
      <color indexed="10"/>
      <name val="宋体"/>
      <charset val="134"/>
    </font>
    <font>
      <b/>
      <sz val="18"/>
      <color indexed="54"/>
      <name val="宋体"/>
      <charset val="134"/>
    </font>
    <font>
      <sz val="11"/>
      <color indexed="19"/>
      <name val="宋体"/>
      <charset val="134"/>
    </font>
    <font>
      <b/>
      <sz val="11"/>
      <color indexed="53"/>
      <name val="宋体"/>
      <charset val="134"/>
    </font>
    <font>
      <sz val="11"/>
      <color indexed="17"/>
      <name val="宋体"/>
      <charset val="134"/>
    </font>
    <font>
      <b/>
      <sz val="11"/>
      <color indexed="9"/>
      <name val="宋体"/>
      <charset val="134"/>
    </font>
    <font>
      <sz val="11"/>
      <color indexed="53"/>
      <name val="宋体"/>
      <charset val="134"/>
    </font>
  </fonts>
  <fills count="19">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24"/>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1">
    <xf numFmtId="0" fontId="0" fillId="0" borderId="0"/>
    <xf numFmtId="42" fontId="0" fillId="0" borderId="0" applyNumberFormat="0" applyFont="0" applyFill="0" applyBorder="0" applyAlignment="0" applyProtection="0"/>
    <xf numFmtId="0" fontId="6" fillId="7" borderId="0" applyNumberFormat="0" applyBorder="0" applyAlignment="0" applyProtection="0">
      <alignment vertical="center"/>
    </xf>
    <xf numFmtId="0" fontId="8" fillId="9" borderId="3" applyNumberFormat="0" applyAlignment="0" applyProtection="0">
      <alignment vertical="center"/>
    </xf>
    <xf numFmtId="44" fontId="0" fillId="0" borderId="0" applyNumberFormat="0" applyFont="0" applyFill="0" applyBorder="0" applyAlignment="0" applyProtection="0"/>
    <xf numFmtId="41" fontId="0" fillId="0" borderId="0" applyNumberFormat="0" applyFont="0" applyFill="0" applyBorder="0" applyAlignment="0" applyProtection="0"/>
    <xf numFmtId="0" fontId="6" fillId="2"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NumberFormat="0" applyFont="0" applyFill="0" applyBorder="0" applyAlignment="0" applyProtection="0"/>
    <xf numFmtId="0" fontId="4" fillId="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NumberFormat="0" applyFont="0" applyFill="0" applyBorder="0" applyAlignment="0" applyProtection="0"/>
    <xf numFmtId="0" fontId="13" fillId="0" borderId="0" applyNumberFormat="0" applyFill="0" applyBorder="0" applyAlignment="0" applyProtection="0">
      <alignment vertical="center"/>
    </xf>
    <xf numFmtId="0" fontId="6" fillId="5" borderId="5" applyNumberFormat="0" applyFont="0" applyAlignment="0" applyProtection="0">
      <alignment vertical="center"/>
    </xf>
    <xf numFmtId="0" fontId="4"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2" applyNumberFormat="0" applyFill="0" applyAlignment="0" applyProtection="0">
      <alignment vertical="center"/>
    </xf>
    <xf numFmtId="0" fontId="7" fillId="0" borderId="2" applyNumberFormat="0" applyFill="0" applyAlignment="0" applyProtection="0">
      <alignment vertical="center"/>
    </xf>
    <xf numFmtId="0" fontId="4" fillId="6" borderId="0" applyNumberFormat="0" applyBorder="0" applyAlignment="0" applyProtection="0">
      <alignment vertical="center"/>
    </xf>
    <xf numFmtId="0" fontId="16" fillId="0" borderId="7" applyNumberFormat="0" applyFill="0" applyAlignment="0" applyProtection="0">
      <alignment vertical="center"/>
    </xf>
    <xf numFmtId="0" fontId="4" fillId="9" borderId="0" applyNumberFormat="0" applyBorder="0" applyAlignment="0" applyProtection="0">
      <alignment vertical="center"/>
    </xf>
    <xf numFmtId="0" fontId="9" fillId="7" borderId="4" applyNumberFormat="0" applyAlignment="0" applyProtection="0">
      <alignment vertical="center"/>
    </xf>
    <xf numFmtId="0" fontId="20" fillId="7" borderId="3" applyNumberFormat="0" applyAlignment="0" applyProtection="0">
      <alignment vertical="center"/>
    </xf>
    <xf numFmtId="0" fontId="22" fillId="13" borderId="8" applyNumberFormat="0" applyAlignment="0" applyProtection="0">
      <alignment vertical="center"/>
    </xf>
    <xf numFmtId="0" fontId="6" fillId="11" borderId="0" applyNumberFormat="0" applyBorder="0" applyAlignment="0" applyProtection="0">
      <alignment vertical="center"/>
    </xf>
    <xf numFmtId="0" fontId="4" fillId="3" borderId="0" applyNumberFormat="0" applyBorder="0" applyAlignment="0" applyProtection="0">
      <alignment vertical="center"/>
    </xf>
    <xf numFmtId="0" fontId="23" fillId="0" borderId="9" applyNumberFormat="0" applyFill="0" applyAlignment="0" applyProtection="0">
      <alignment vertical="center"/>
    </xf>
    <xf numFmtId="0" fontId="15" fillId="0" borderId="6" applyNumberFormat="0" applyFill="0" applyAlignment="0" applyProtection="0">
      <alignment vertical="center"/>
    </xf>
    <xf numFmtId="0" fontId="21" fillId="11" borderId="0" applyNumberFormat="0" applyBorder="0" applyAlignment="0" applyProtection="0">
      <alignment vertical="center"/>
    </xf>
    <xf numFmtId="0" fontId="19" fillId="12" borderId="0" applyNumberFormat="0" applyBorder="0" applyAlignment="0" applyProtection="0">
      <alignment vertical="center"/>
    </xf>
    <xf numFmtId="0" fontId="6" fillId="14" borderId="0" applyNumberFormat="0" applyBorder="0" applyAlignment="0" applyProtection="0">
      <alignment vertical="center"/>
    </xf>
    <xf numFmtId="0" fontId="4" fillId="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9" borderId="0" applyNumberFormat="0" applyBorder="0" applyAlignment="0" applyProtection="0">
      <alignment vertical="center"/>
    </xf>
    <xf numFmtId="0" fontId="4" fillId="13" borderId="0" applyNumberFormat="0" applyBorder="0" applyAlignment="0" applyProtection="0">
      <alignment vertical="center"/>
    </xf>
    <xf numFmtId="0" fontId="4" fillId="17"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4" fillId="18" borderId="0" applyNumberFormat="0" applyBorder="0" applyAlignment="0" applyProtection="0">
      <alignment vertical="center"/>
    </xf>
    <xf numFmtId="0" fontId="6" fillId="14" borderId="0" applyNumberFormat="0" applyBorder="0" applyAlignment="0" applyProtection="0">
      <alignment vertical="center"/>
    </xf>
    <xf numFmtId="0" fontId="4" fillId="4" borderId="0" applyNumberFormat="0" applyBorder="0" applyAlignment="0" applyProtection="0">
      <alignment vertical="center"/>
    </xf>
    <xf numFmtId="0" fontId="4" fillId="16" borderId="0" applyNumberFormat="0" applyBorder="0" applyAlignment="0" applyProtection="0">
      <alignment vertical="center"/>
    </xf>
    <xf numFmtId="0" fontId="6" fillId="2" borderId="0" applyNumberFormat="0" applyBorder="0" applyAlignment="0" applyProtection="0">
      <alignment vertical="center"/>
    </xf>
    <xf numFmtId="0" fontId="4" fillId="2" borderId="0" applyNumberFormat="0" applyBorder="0" applyAlignment="0" applyProtection="0">
      <alignment vertical="center"/>
    </xf>
    <xf numFmtId="0" fontId="0" fillId="0" borderId="0"/>
    <xf numFmtId="0" fontId="14" fillId="0" borderId="0">
      <alignment vertical="center"/>
    </xf>
  </cellStyleXfs>
  <cellXfs count="44">
    <xf numFmtId="0" fontId="0" fillId="0" borderId="0" xfId="0" applyNumberFormat="1" applyFont="1" applyFill="1" applyBorder="1" applyAlignment="1"/>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2" fillId="0" borderId="0" xfId="0" applyNumberFormat="1" applyFont="1" applyFill="1" applyBorder="1" applyAlignment="1">
      <alignment wrapText="1"/>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0" fontId="0" fillId="0" borderId="0" xfId="0" applyFont="1" applyFill="1" applyBorder="1"/>
    <xf numFmtId="0" fontId="1" fillId="0" borderId="0" xfId="0" applyNumberFormat="1" applyFont="1" applyFill="1" applyBorder="1" applyAlignment="1"/>
    <xf numFmtId="0" fontId="1" fillId="0" borderId="0" xfId="0" applyNumberFormat="1" applyFont="1" applyFill="1" applyBorder="1" applyAlignment="1">
      <alignment horizontal="justify"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0" fontId="1" fillId="0" borderId="1" xfId="0" applyNumberFormat="1" applyFont="1" applyFill="1" applyBorder="1" applyAlignment="1">
      <alignment wrapText="1"/>
    </xf>
    <xf numFmtId="176" fontId="1" fillId="0" borderId="1" xfId="0" applyNumberFormat="1" applyFont="1" applyFill="1" applyBorder="1" applyAlignment="1">
      <alignment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wrapText="1"/>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justify" wrapText="1"/>
    </xf>
    <xf numFmtId="0" fontId="1"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4"/>
  <sheetViews>
    <sheetView tabSelected="1" view="pageBreakPreview" zoomScale="85" zoomScaleNormal="60" workbookViewId="0">
      <pane ySplit="3" topLeftCell="A8" activePane="bottomLeft" state="frozen"/>
      <selection/>
      <selection pane="bottomLeft" activeCell="C12" sqref="C12"/>
    </sheetView>
  </sheetViews>
  <sheetFormatPr defaultColWidth="9.13333333333333" defaultRowHeight="14.25"/>
  <cols>
    <col min="1" max="1" width="9.13333333333333" style="3"/>
    <col min="2" max="2" width="20.5047619047619" style="6" customWidth="1"/>
    <col min="3" max="3" width="11.4095238095238" style="3" customWidth="1"/>
    <col min="4" max="4" width="51.3428571428571" style="25" customWidth="1"/>
    <col min="5" max="5" width="12.4666666666667" style="3" customWidth="1"/>
    <col min="6" max="6" width="8.56190476190476" style="3" customWidth="1"/>
    <col min="7" max="7" width="10.4190476190476" style="5" customWidth="1"/>
    <col min="8" max="8" width="11.8190476190476" style="1" customWidth="1"/>
    <col min="9" max="9" width="11.2190476190476" style="1" customWidth="1"/>
    <col min="10" max="10" width="12.2" style="3" customWidth="1"/>
    <col min="11" max="11" width="11.0190476190476" style="3" customWidth="1"/>
    <col min="12" max="14" width="9.13333333333333" style="3" customWidth="1"/>
    <col min="15" max="15" width="10.7047619047619" style="3" customWidth="1"/>
    <col min="16" max="16" width="7.96190476190476" style="3" customWidth="1"/>
    <col min="17" max="18" width="8.97142857142857" style="3" customWidth="1"/>
    <col min="19" max="19" width="11.5904761904762" style="3" customWidth="1"/>
    <col min="20" max="16384" width="9.13333333333333" style="3"/>
  </cols>
  <sheetData>
    <row r="1" ht="43" customHeight="1" spans="1:19">
      <c r="A1" s="20" t="s">
        <v>0</v>
      </c>
      <c r="B1" s="26"/>
      <c r="C1" s="27"/>
      <c r="D1" s="28"/>
      <c r="E1" s="27"/>
      <c r="F1" s="27"/>
      <c r="G1" s="27"/>
      <c r="H1" s="27"/>
      <c r="I1" s="27"/>
      <c r="J1" s="27"/>
      <c r="K1" s="27"/>
      <c r="L1" s="27"/>
      <c r="M1" s="27"/>
      <c r="N1" s="27"/>
      <c r="O1" s="27"/>
      <c r="P1" s="27"/>
      <c r="Q1" s="27"/>
      <c r="R1" s="27"/>
      <c r="S1" s="27"/>
    </row>
    <row r="2" ht="27" customHeight="1" spans="1:19">
      <c r="A2" s="8" t="s">
        <v>1</v>
      </c>
      <c r="B2" s="8" t="s">
        <v>2</v>
      </c>
      <c r="C2" s="8" t="s">
        <v>3</v>
      </c>
      <c r="D2" s="8" t="s">
        <v>4</v>
      </c>
      <c r="E2" s="8" t="s">
        <v>5</v>
      </c>
      <c r="F2" s="8" t="s">
        <v>6</v>
      </c>
      <c r="G2" s="8" t="s">
        <v>7</v>
      </c>
      <c r="H2" s="8" t="s">
        <v>8</v>
      </c>
      <c r="I2" s="8" t="s">
        <v>9</v>
      </c>
      <c r="J2" s="8" t="s">
        <v>10</v>
      </c>
      <c r="K2" s="8"/>
      <c r="L2" s="8"/>
      <c r="M2" s="8"/>
      <c r="N2" s="8"/>
      <c r="O2" s="8"/>
      <c r="P2" s="8"/>
      <c r="Q2" s="8" t="s">
        <v>11</v>
      </c>
      <c r="R2" s="8" t="s">
        <v>12</v>
      </c>
      <c r="S2" s="8" t="s">
        <v>13</v>
      </c>
    </row>
    <row r="3" ht="85" customHeight="1" spans="1:19">
      <c r="A3" s="8"/>
      <c r="B3" s="8"/>
      <c r="C3" s="8"/>
      <c r="D3" s="8"/>
      <c r="E3" s="8"/>
      <c r="F3" s="8"/>
      <c r="G3" s="8"/>
      <c r="H3" s="8"/>
      <c r="I3" s="8"/>
      <c r="J3" s="8" t="s">
        <v>14</v>
      </c>
      <c r="K3" s="8" t="s">
        <v>15</v>
      </c>
      <c r="L3" s="8" t="s">
        <v>16</v>
      </c>
      <c r="M3" s="8" t="s">
        <v>17</v>
      </c>
      <c r="N3" s="8" t="s">
        <v>18</v>
      </c>
      <c r="O3" s="8" t="s">
        <v>19</v>
      </c>
      <c r="P3" s="8" t="s">
        <v>20</v>
      </c>
      <c r="Q3" s="8"/>
      <c r="R3" s="8"/>
      <c r="S3" s="8"/>
    </row>
    <row r="4" s="24" customFormat="1" ht="43" customHeight="1" spans="1:19">
      <c r="A4" s="8">
        <f>A5+预备类!A4+前期类!A4</f>
        <v>136</v>
      </c>
      <c r="B4" s="9" t="s">
        <v>21</v>
      </c>
      <c r="C4" s="8"/>
      <c r="D4" s="29"/>
      <c r="E4" s="8">
        <f>E5+预备类!E4+前期类!E4</f>
        <v>4257302</v>
      </c>
      <c r="F4" s="8"/>
      <c r="G4" s="8"/>
      <c r="H4" s="8">
        <f>H5+预备类!H4+前期类!H4</f>
        <v>646810</v>
      </c>
      <c r="I4" s="8">
        <f>I5+预备类!I4+前期类!I4</f>
        <v>444230</v>
      </c>
      <c r="J4" s="8">
        <f t="shared" ref="J4:O4" si="0">J5</f>
        <v>101687</v>
      </c>
      <c r="K4" s="8">
        <f t="shared" si="0"/>
        <v>151453</v>
      </c>
      <c r="L4" s="8">
        <f t="shared" si="0"/>
        <v>53121</v>
      </c>
      <c r="M4" s="8">
        <f t="shared" si="0"/>
        <v>15789</v>
      </c>
      <c r="N4" s="8">
        <f t="shared" si="0"/>
        <v>0</v>
      </c>
      <c r="O4" s="8">
        <f t="shared" si="0"/>
        <v>122180</v>
      </c>
      <c r="P4" s="8"/>
      <c r="Q4" s="8"/>
      <c r="R4" s="8"/>
      <c r="S4" s="8"/>
    </row>
    <row r="5" s="2" customFormat="1" ht="34" customHeight="1" spans="1:19">
      <c r="A5" s="8">
        <f>A6+A28</f>
        <v>70</v>
      </c>
      <c r="B5" s="9" t="s">
        <v>22</v>
      </c>
      <c r="C5" s="8"/>
      <c r="D5" s="29"/>
      <c r="E5" s="8">
        <f>E6+E28</f>
        <v>2835887</v>
      </c>
      <c r="F5" s="8"/>
      <c r="G5" s="8"/>
      <c r="H5" s="8">
        <f>H6+H28</f>
        <v>646810</v>
      </c>
      <c r="I5" s="8">
        <f t="shared" ref="H5:O5" si="1">I6+I28</f>
        <v>444230</v>
      </c>
      <c r="J5" s="8">
        <f t="shared" si="1"/>
        <v>101687</v>
      </c>
      <c r="K5" s="8">
        <f t="shared" si="1"/>
        <v>151453</v>
      </c>
      <c r="L5" s="8">
        <f t="shared" si="1"/>
        <v>53121</v>
      </c>
      <c r="M5" s="8">
        <f t="shared" si="1"/>
        <v>15789</v>
      </c>
      <c r="N5" s="8">
        <f t="shared" si="1"/>
        <v>0</v>
      </c>
      <c r="O5" s="8">
        <f t="shared" si="1"/>
        <v>122180</v>
      </c>
      <c r="P5" s="8"/>
      <c r="Q5" s="8"/>
      <c r="R5" s="8"/>
      <c r="S5" s="8"/>
    </row>
    <row r="6" s="2" customFormat="1" ht="38" customHeight="1" spans="1:19">
      <c r="A6" s="8">
        <v>21</v>
      </c>
      <c r="B6" s="9" t="s">
        <v>23</v>
      </c>
      <c r="C6" s="9"/>
      <c r="D6" s="29"/>
      <c r="E6" s="21">
        <f>SUM(E7:E27)</f>
        <v>352587</v>
      </c>
      <c r="F6" s="8"/>
      <c r="G6" s="8"/>
      <c r="H6" s="21">
        <f t="shared" ref="H6:O6" si="2">SUM(H7:H27)</f>
        <v>187614</v>
      </c>
      <c r="I6" s="21">
        <f t="shared" si="2"/>
        <v>117505</v>
      </c>
      <c r="J6" s="21">
        <f t="shared" si="2"/>
        <v>19900</v>
      </c>
      <c r="K6" s="21">
        <f t="shared" si="2"/>
        <v>69913</v>
      </c>
      <c r="L6" s="21">
        <f t="shared" si="2"/>
        <v>19092</v>
      </c>
      <c r="M6" s="21">
        <f t="shared" si="2"/>
        <v>8100</v>
      </c>
      <c r="N6" s="21">
        <f t="shared" si="2"/>
        <v>0</v>
      </c>
      <c r="O6" s="21">
        <f t="shared" si="2"/>
        <v>500</v>
      </c>
      <c r="P6" s="8"/>
      <c r="Q6" s="8"/>
      <c r="R6" s="8"/>
      <c r="S6" s="8"/>
    </row>
    <row r="7" s="1" customFormat="1" ht="132" customHeight="1" spans="1:19">
      <c r="A7" s="10">
        <v>1</v>
      </c>
      <c r="B7" s="11" t="s">
        <v>24</v>
      </c>
      <c r="C7" s="10" t="s">
        <v>25</v>
      </c>
      <c r="D7" s="13" t="s">
        <v>26</v>
      </c>
      <c r="E7" s="10">
        <v>61713</v>
      </c>
      <c r="F7" s="10" t="s">
        <v>27</v>
      </c>
      <c r="G7" s="10" t="s">
        <v>28</v>
      </c>
      <c r="H7" s="10">
        <v>15000</v>
      </c>
      <c r="I7" s="10">
        <v>10500</v>
      </c>
      <c r="J7" s="10"/>
      <c r="K7" s="10"/>
      <c r="L7" s="10">
        <v>10500</v>
      </c>
      <c r="M7" s="10"/>
      <c r="N7" s="34"/>
      <c r="O7" s="34"/>
      <c r="P7" s="34"/>
      <c r="Q7" s="10" t="s">
        <v>29</v>
      </c>
      <c r="R7" s="10" t="s">
        <v>30</v>
      </c>
      <c r="S7" s="10" t="s">
        <v>31</v>
      </c>
    </row>
    <row r="8" s="1" customFormat="1" ht="103" customHeight="1" spans="1:19">
      <c r="A8" s="10">
        <v>2</v>
      </c>
      <c r="B8" s="11" t="s">
        <v>32</v>
      </c>
      <c r="C8" s="10" t="s">
        <v>33</v>
      </c>
      <c r="D8" s="11" t="s">
        <v>34</v>
      </c>
      <c r="E8" s="10">
        <v>4961</v>
      </c>
      <c r="F8" s="10" t="s">
        <v>35</v>
      </c>
      <c r="G8" s="10" t="s">
        <v>36</v>
      </c>
      <c r="H8" s="10">
        <v>2500</v>
      </c>
      <c r="I8" s="10">
        <v>1600</v>
      </c>
      <c r="J8" s="10"/>
      <c r="K8" s="10"/>
      <c r="L8" s="10">
        <v>1600</v>
      </c>
      <c r="M8" s="10"/>
      <c r="N8" s="10"/>
      <c r="O8" s="10"/>
      <c r="P8" s="10"/>
      <c r="Q8" s="10" t="s">
        <v>33</v>
      </c>
      <c r="R8" s="10" t="s">
        <v>33</v>
      </c>
      <c r="S8" s="10" t="s">
        <v>33</v>
      </c>
    </row>
    <row r="9" s="1" customFormat="1" ht="119" customHeight="1" spans="1:22">
      <c r="A9" s="10">
        <v>3</v>
      </c>
      <c r="B9" s="11" t="s">
        <v>37</v>
      </c>
      <c r="C9" s="10" t="s">
        <v>38</v>
      </c>
      <c r="D9" s="13" t="s">
        <v>39</v>
      </c>
      <c r="E9" s="30">
        <v>48993</v>
      </c>
      <c r="F9" s="10">
        <v>2022</v>
      </c>
      <c r="G9" s="10" t="s">
        <v>40</v>
      </c>
      <c r="H9" s="30">
        <v>48993</v>
      </c>
      <c r="I9" s="30">
        <v>48993</v>
      </c>
      <c r="J9" s="35"/>
      <c r="K9" s="30">
        <v>48993</v>
      </c>
      <c r="L9" s="34"/>
      <c r="M9" s="34"/>
      <c r="N9" s="34"/>
      <c r="O9" s="34"/>
      <c r="P9" s="34"/>
      <c r="Q9" s="10" t="s">
        <v>41</v>
      </c>
      <c r="R9" s="10" t="s">
        <v>38</v>
      </c>
      <c r="S9" s="10" t="s">
        <v>41</v>
      </c>
      <c r="T9" s="23"/>
      <c r="U9" s="23"/>
      <c r="V9" s="23"/>
    </row>
    <row r="10" s="2" customFormat="1" ht="79" customHeight="1" spans="1:22">
      <c r="A10" s="10">
        <v>4</v>
      </c>
      <c r="B10" s="10" t="s">
        <v>42</v>
      </c>
      <c r="C10" s="10" t="s">
        <v>43</v>
      </c>
      <c r="D10" s="13" t="s">
        <v>44</v>
      </c>
      <c r="E10" s="10">
        <v>12500</v>
      </c>
      <c r="F10" s="10">
        <v>2022</v>
      </c>
      <c r="G10" s="10" t="s">
        <v>40</v>
      </c>
      <c r="H10" s="10">
        <v>12500</v>
      </c>
      <c r="I10" s="10">
        <v>7000</v>
      </c>
      <c r="J10" s="10"/>
      <c r="K10" s="10">
        <v>7000</v>
      </c>
      <c r="L10" s="10"/>
      <c r="M10" s="10"/>
      <c r="N10" s="10"/>
      <c r="O10" s="10"/>
      <c r="P10" s="10"/>
      <c r="Q10" s="10" t="s">
        <v>45</v>
      </c>
      <c r="R10" s="10"/>
      <c r="S10" s="10" t="s">
        <v>45</v>
      </c>
      <c r="T10" s="4"/>
      <c r="U10" s="4"/>
      <c r="V10" s="4"/>
    </row>
    <row r="11" s="3" customFormat="1" ht="116" customHeight="1" spans="1:22">
      <c r="A11" s="10">
        <v>5</v>
      </c>
      <c r="B11" s="11" t="s">
        <v>46</v>
      </c>
      <c r="C11" s="10" t="s">
        <v>47</v>
      </c>
      <c r="D11" s="13" t="s">
        <v>48</v>
      </c>
      <c r="E11" s="10">
        <v>4878</v>
      </c>
      <c r="F11" s="10">
        <v>2022</v>
      </c>
      <c r="G11" s="10" t="s">
        <v>40</v>
      </c>
      <c r="H11" s="10">
        <v>4878</v>
      </c>
      <c r="I11" s="10">
        <v>1400</v>
      </c>
      <c r="J11" s="34"/>
      <c r="K11" s="10">
        <v>1400</v>
      </c>
      <c r="L11" s="34"/>
      <c r="M11" s="34"/>
      <c r="N11" s="34"/>
      <c r="O11" s="34"/>
      <c r="P11" s="34"/>
      <c r="Q11" s="10" t="s">
        <v>49</v>
      </c>
      <c r="R11" s="10" t="s">
        <v>47</v>
      </c>
      <c r="S11" s="10" t="s">
        <v>49</v>
      </c>
      <c r="T11" s="1"/>
      <c r="U11" s="1"/>
      <c r="V11" s="1"/>
    </row>
    <row r="12" s="4" customFormat="1" ht="104" customHeight="1" spans="1:22">
      <c r="A12" s="10">
        <v>6</v>
      </c>
      <c r="B12" s="11" t="s">
        <v>50</v>
      </c>
      <c r="C12" s="10" t="s">
        <v>47</v>
      </c>
      <c r="D12" s="13" t="s">
        <v>51</v>
      </c>
      <c r="E12" s="10">
        <v>2322</v>
      </c>
      <c r="F12" s="10">
        <v>2022</v>
      </c>
      <c r="G12" s="10" t="s">
        <v>40</v>
      </c>
      <c r="H12" s="10">
        <v>2322</v>
      </c>
      <c r="I12" s="10">
        <v>700</v>
      </c>
      <c r="J12" s="10"/>
      <c r="K12" s="10">
        <v>700</v>
      </c>
      <c r="L12" s="8"/>
      <c r="M12" s="8"/>
      <c r="N12" s="8"/>
      <c r="O12" s="8"/>
      <c r="P12" s="8"/>
      <c r="Q12" s="10" t="s">
        <v>49</v>
      </c>
      <c r="R12" s="10" t="s">
        <v>47</v>
      </c>
      <c r="S12" s="10" t="s">
        <v>49</v>
      </c>
      <c r="T12" s="2"/>
      <c r="U12" s="2"/>
      <c r="V12" s="2"/>
    </row>
    <row r="13" s="1" customFormat="1" ht="87" customHeight="1" spans="1:22">
      <c r="A13" s="10">
        <v>7</v>
      </c>
      <c r="B13" s="11" t="s">
        <v>52</v>
      </c>
      <c r="C13" s="10" t="s">
        <v>53</v>
      </c>
      <c r="D13" s="13" t="s">
        <v>54</v>
      </c>
      <c r="E13" s="10">
        <v>40827</v>
      </c>
      <c r="F13" s="10" t="s">
        <v>55</v>
      </c>
      <c r="G13" s="10" t="s">
        <v>56</v>
      </c>
      <c r="H13" s="10">
        <v>10000</v>
      </c>
      <c r="I13" s="10">
        <v>3000</v>
      </c>
      <c r="J13" s="10"/>
      <c r="K13" s="10">
        <v>3000</v>
      </c>
      <c r="L13" s="34"/>
      <c r="M13" s="34"/>
      <c r="N13" s="34"/>
      <c r="O13" s="34"/>
      <c r="P13" s="34"/>
      <c r="Q13" s="10" t="s">
        <v>57</v>
      </c>
      <c r="R13" s="10" t="s">
        <v>53</v>
      </c>
      <c r="S13" s="10" t="s">
        <v>58</v>
      </c>
      <c r="T13" s="38"/>
      <c r="U13" s="38"/>
      <c r="V13" s="38"/>
    </row>
    <row r="14" s="1" customFormat="1" ht="66" customHeight="1" spans="1:19">
      <c r="A14" s="10">
        <v>8</v>
      </c>
      <c r="B14" s="11" t="s">
        <v>59</v>
      </c>
      <c r="C14" s="10" t="s">
        <v>38</v>
      </c>
      <c r="D14" s="11" t="s">
        <v>60</v>
      </c>
      <c r="E14" s="10">
        <v>32500</v>
      </c>
      <c r="F14" s="10" t="s">
        <v>55</v>
      </c>
      <c r="G14" s="10" t="s">
        <v>61</v>
      </c>
      <c r="H14" s="10">
        <v>16000</v>
      </c>
      <c r="I14" s="10">
        <v>10000</v>
      </c>
      <c r="J14" s="30">
        <v>7000</v>
      </c>
      <c r="K14" s="30"/>
      <c r="L14" s="34"/>
      <c r="M14" s="10">
        <v>3000</v>
      </c>
      <c r="N14" s="10"/>
      <c r="O14" s="10"/>
      <c r="P14" s="10" t="s">
        <v>62</v>
      </c>
      <c r="Q14" s="10" t="s">
        <v>63</v>
      </c>
      <c r="R14" s="10" t="s">
        <v>38</v>
      </c>
      <c r="S14" s="10" t="s">
        <v>64</v>
      </c>
    </row>
    <row r="15" s="1" customFormat="1" ht="163" customHeight="1" spans="1:19">
      <c r="A15" s="10">
        <v>9</v>
      </c>
      <c r="B15" s="14" t="s">
        <v>65</v>
      </c>
      <c r="C15" s="10" t="s">
        <v>66</v>
      </c>
      <c r="D15" s="11" t="s">
        <v>67</v>
      </c>
      <c r="E15" s="10">
        <v>34000</v>
      </c>
      <c r="F15" s="10" t="s">
        <v>27</v>
      </c>
      <c r="G15" s="10" t="s">
        <v>68</v>
      </c>
      <c r="H15" s="10">
        <v>2500</v>
      </c>
      <c r="I15" s="10">
        <v>500</v>
      </c>
      <c r="J15" s="10"/>
      <c r="K15" s="10"/>
      <c r="L15" s="10"/>
      <c r="M15" s="10"/>
      <c r="N15" s="10"/>
      <c r="O15" s="10">
        <v>500</v>
      </c>
      <c r="P15" s="10" t="s">
        <v>69</v>
      </c>
      <c r="Q15" s="10" t="s">
        <v>70</v>
      </c>
      <c r="R15" s="10" t="s">
        <v>66</v>
      </c>
      <c r="S15" s="10" t="s">
        <v>71</v>
      </c>
    </row>
    <row r="16" s="4" customFormat="1" ht="104" customHeight="1" spans="1:22">
      <c r="A16" s="10">
        <v>10</v>
      </c>
      <c r="B16" s="11" t="s">
        <v>72</v>
      </c>
      <c r="C16" s="10" t="s">
        <v>73</v>
      </c>
      <c r="D16" s="13" t="s">
        <v>74</v>
      </c>
      <c r="E16" s="10">
        <v>2531</v>
      </c>
      <c r="F16" s="10">
        <v>2022</v>
      </c>
      <c r="G16" s="10" t="s">
        <v>40</v>
      </c>
      <c r="H16" s="10">
        <v>2531</v>
      </c>
      <c r="I16" s="10">
        <v>1770</v>
      </c>
      <c r="J16" s="10"/>
      <c r="K16" s="10">
        <v>1770</v>
      </c>
      <c r="L16" s="10"/>
      <c r="M16" s="10"/>
      <c r="N16" s="10"/>
      <c r="O16" s="10"/>
      <c r="P16" s="10"/>
      <c r="Q16" s="10" t="s">
        <v>75</v>
      </c>
      <c r="R16" s="10" t="s">
        <v>76</v>
      </c>
      <c r="S16" s="10" t="s">
        <v>75</v>
      </c>
      <c r="T16" s="38"/>
      <c r="U16" s="38"/>
      <c r="V16" s="38"/>
    </row>
    <row r="17" s="24" customFormat="1" ht="144" customHeight="1" spans="1:19">
      <c r="A17" s="10">
        <v>11</v>
      </c>
      <c r="B17" s="15" t="s">
        <v>77</v>
      </c>
      <c r="C17" s="10" t="s">
        <v>78</v>
      </c>
      <c r="D17" s="11" t="s">
        <v>79</v>
      </c>
      <c r="E17" s="10">
        <v>32000</v>
      </c>
      <c r="F17" s="10" t="s">
        <v>35</v>
      </c>
      <c r="G17" s="10" t="s">
        <v>80</v>
      </c>
      <c r="H17" s="10">
        <v>13000</v>
      </c>
      <c r="I17" s="10">
        <v>2000</v>
      </c>
      <c r="J17" s="10"/>
      <c r="K17" s="10">
        <v>2000</v>
      </c>
      <c r="L17" s="10"/>
      <c r="M17" s="10"/>
      <c r="N17" s="10"/>
      <c r="O17" s="10"/>
      <c r="P17" s="10"/>
      <c r="Q17" s="10" t="s">
        <v>81</v>
      </c>
      <c r="R17" s="10"/>
      <c r="S17" s="10" t="s">
        <v>81</v>
      </c>
    </row>
    <row r="18" s="1" customFormat="1" ht="108" customHeight="1" spans="1:22">
      <c r="A18" s="10">
        <v>12</v>
      </c>
      <c r="B18" s="11" t="s">
        <v>82</v>
      </c>
      <c r="C18" s="10" t="s">
        <v>76</v>
      </c>
      <c r="D18" s="13" t="s">
        <v>83</v>
      </c>
      <c r="E18" s="10">
        <v>17972</v>
      </c>
      <c r="F18" s="10" t="s">
        <v>35</v>
      </c>
      <c r="G18" s="10" t="s">
        <v>84</v>
      </c>
      <c r="H18" s="10">
        <v>8000</v>
      </c>
      <c r="I18" s="10">
        <v>2000</v>
      </c>
      <c r="J18" s="10"/>
      <c r="K18" s="10">
        <v>2000</v>
      </c>
      <c r="L18" s="10"/>
      <c r="M18" s="10"/>
      <c r="N18" s="10"/>
      <c r="O18" s="10"/>
      <c r="P18" s="10" t="s">
        <v>85</v>
      </c>
      <c r="Q18" s="10" t="s">
        <v>86</v>
      </c>
      <c r="R18" s="10" t="s">
        <v>76</v>
      </c>
      <c r="S18" s="10" t="s">
        <v>86</v>
      </c>
      <c r="T18" s="3"/>
      <c r="U18" s="3"/>
      <c r="V18" s="3"/>
    </row>
    <row r="19" s="1" customFormat="1" ht="118" customHeight="1" spans="1:22">
      <c r="A19" s="10">
        <v>13</v>
      </c>
      <c r="B19" s="11" t="s">
        <v>87</v>
      </c>
      <c r="C19" s="10" t="s">
        <v>88</v>
      </c>
      <c r="D19" s="13" t="s">
        <v>89</v>
      </c>
      <c r="E19" s="10">
        <v>6070</v>
      </c>
      <c r="F19" s="10">
        <v>2022</v>
      </c>
      <c r="G19" s="10" t="s">
        <v>90</v>
      </c>
      <c r="H19" s="10">
        <v>6070</v>
      </c>
      <c r="I19" s="10">
        <v>4500</v>
      </c>
      <c r="J19" s="10"/>
      <c r="K19" s="10"/>
      <c r="L19" s="10"/>
      <c r="M19" s="10">
        <v>4500</v>
      </c>
      <c r="N19" s="10"/>
      <c r="O19" s="10"/>
      <c r="P19" s="10"/>
      <c r="Q19" s="10" t="s">
        <v>88</v>
      </c>
      <c r="R19" s="10" t="s">
        <v>88</v>
      </c>
      <c r="S19" s="10" t="s">
        <v>88</v>
      </c>
      <c r="T19" s="39"/>
      <c r="U19" s="39"/>
      <c r="V19" s="39"/>
    </row>
    <row r="20" s="4" customFormat="1" ht="111" customHeight="1" spans="1:22">
      <c r="A20" s="10">
        <v>14</v>
      </c>
      <c r="B20" s="11" t="s">
        <v>91</v>
      </c>
      <c r="C20" s="10" t="s">
        <v>76</v>
      </c>
      <c r="D20" s="13" t="s">
        <v>92</v>
      </c>
      <c r="E20" s="10">
        <v>5859</v>
      </c>
      <c r="F20" s="10">
        <v>2022</v>
      </c>
      <c r="G20" s="10" t="s">
        <v>40</v>
      </c>
      <c r="H20" s="10">
        <v>5859</v>
      </c>
      <c r="I20" s="10">
        <v>4000</v>
      </c>
      <c r="J20" s="10">
        <v>2500</v>
      </c>
      <c r="K20" s="34"/>
      <c r="L20" s="10">
        <v>1500</v>
      </c>
      <c r="M20" s="34"/>
      <c r="N20" s="34"/>
      <c r="O20" s="34"/>
      <c r="P20" s="10" t="s">
        <v>93</v>
      </c>
      <c r="Q20" s="10" t="s">
        <v>76</v>
      </c>
      <c r="R20" s="10" t="s">
        <v>76</v>
      </c>
      <c r="S20" s="10" t="s">
        <v>76</v>
      </c>
      <c r="T20" s="1"/>
      <c r="U20" s="1"/>
      <c r="V20" s="1"/>
    </row>
    <row r="21" s="4" customFormat="1" ht="128" customHeight="1" spans="1:22">
      <c r="A21" s="10">
        <v>15</v>
      </c>
      <c r="B21" s="11" t="s">
        <v>94</v>
      </c>
      <c r="C21" s="10" t="s">
        <v>95</v>
      </c>
      <c r="D21" s="13" t="s">
        <v>96</v>
      </c>
      <c r="E21" s="10">
        <v>21058</v>
      </c>
      <c r="F21" s="10">
        <v>2022</v>
      </c>
      <c r="G21" s="10" t="s">
        <v>40</v>
      </c>
      <c r="H21" s="10">
        <v>21058</v>
      </c>
      <c r="I21" s="10">
        <v>8108</v>
      </c>
      <c r="J21" s="10">
        <v>5900</v>
      </c>
      <c r="K21" s="10">
        <v>1450</v>
      </c>
      <c r="L21" s="10">
        <v>658</v>
      </c>
      <c r="M21" s="10">
        <v>100</v>
      </c>
      <c r="N21" s="10"/>
      <c r="O21" s="10"/>
      <c r="P21" s="10" t="s">
        <v>97</v>
      </c>
      <c r="Q21" s="10" t="s">
        <v>98</v>
      </c>
      <c r="R21" s="10"/>
      <c r="S21" s="10" t="s">
        <v>99</v>
      </c>
      <c r="T21" s="2"/>
      <c r="U21" s="2"/>
      <c r="V21" s="2"/>
    </row>
    <row r="22" s="3" customFormat="1" ht="98" customHeight="1" spans="1:22">
      <c r="A22" s="10">
        <v>16</v>
      </c>
      <c r="B22" s="11" t="s">
        <v>100</v>
      </c>
      <c r="C22" s="10" t="s">
        <v>76</v>
      </c>
      <c r="D22" s="13" t="s">
        <v>101</v>
      </c>
      <c r="E22" s="10">
        <v>5943</v>
      </c>
      <c r="F22" s="10" t="s">
        <v>35</v>
      </c>
      <c r="G22" s="10" t="s">
        <v>102</v>
      </c>
      <c r="H22" s="10">
        <v>3000</v>
      </c>
      <c r="I22" s="10">
        <v>900</v>
      </c>
      <c r="J22" s="10"/>
      <c r="K22" s="10">
        <v>900</v>
      </c>
      <c r="L22" s="10"/>
      <c r="M22" s="10"/>
      <c r="N22" s="10"/>
      <c r="O22" s="10"/>
      <c r="P22" s="10" t="s">
        <v>103</v>
      </c>
      <c r="Q22" s="10" t="s">
        <v>104</v>
      </c>
      <c r="R22" s="10"/>
      <c r="S22" s="10" t="s">
        <v>105</v>
      </c>
      <c r="T22" s="4"/>
      <c r="U22" s="4"/>
      <c r="V22" s="4"/>
    </row>
    <row r="23" s="1" customFormat="1" ht="88" customHeight="1" spans="1:22">
      <c r="A23" s="10">
        <v>17</v>
      </c>
      <c r="B23" s="15" t="s">
        <v>106</v>
      </c>
      <c r="C23" s="10" t="s">
        <v>88</v>
      </c>
      <c r="D23" s="13" t="s">
        <v>107</v>
      </c>
      <c r="E23" s="10">
        <v>3857</v>
      </c>
      <c r="F23" s="10" t="s">
        <v>35</v>
      </c>
      <c r="G23" s="10" t="s">
        <v>108</v>
      </c>
      <c r="H23" s="10">
        <v>1500</v>
      </c>
      <c r="I23" s="10">
        <v>700</v>
      </c>
      <c r="J23" s="10"/>
      <c r="K23" s="10">
        <v>700</v>
      </c>
      <c r="L23" s="10"/>
      <c r="M23" s="10"/>
      <c r="N23" s="10"/>
      <c r="O23" s="10"/>
      <c r="P23" s="10"/>
      <c r="Q23" s="10" t="s">
        <v>104</v>
      </c>
      <c r="R23" s="10"/>
      <c r="S23" s="10" t="s">
        <v>109</v>
      </c>
      <c r="T23" s="3"/>
      <c r="U23" s="3"/>
      <c r="V23" s="3"/>
    </row>
    <row r="24" s="4" customFormat="1" ht="118" customHeight="1" spans="1:22">
      <c r="A24" s="10">
        <v>18</v>
      </c>
      <c r="B24" s="10" t="s">
        <v>110</v>
      </c>
      <c r="C24" s="10" t="s">
        <v>43</v>
      </c>
      <c r="D24" s="13" t="s">
        <v>111</v>
      </c>
      <c r="E24" s="10">
        <v>2900</v>
      </c>
      <c r="F24" s="10" t="s">
        <v>35</v>
      </c>
      <c r="G24" s="10" t="s">
        <v>112</v>
      </c>
      <c r="H24" s="10">
        <v>2000</v>
      </c>
      <c r="I24" s="10">
        <v>1200</v>
      </c>
      <c r="J24" s="10">
        <v>1200</v>
      </c>
      <c r="K24" s="10"/>
      <c r="L24" s="10"/>
      <c r="M24" s="10"/>
      <c r="N24" s="10"/>
      <c r="O24" s="10"/>
      <c r="P24" s="10" t="s">
        <v>113</v>
      </c>
      <c r="Q24" s="10" t="s">
        <v>104</v>
      </c>
      <c r="R24" s="10"/>
      <c r="S24" s="10" t="s">
        <v>105</v>
      </c>
      <c r="T24" s="23"/>
      <c r="U24" s="23"/>
      <c r="V24" s="23"/>
    </row>
    <row r="25" s="4" customFormat="1" ht="103" customHeight="1" spans="1:22">
      <c r="A25" s="10">
        <v>19</v>
      </c>
      <c r="B25" s="11" t="s">
        <v>114</v>
      </c>
      <c r="C25" s="10" t="s">
        <v>38</v>
      </c>
      <c r="D25" s="11" t="s">
        <v>115</v>
      </c>
      <c r="E25" s="10">
        <v>4934</v>
      </c>
      <c r="F25" s="10">
        <v>2022</v>
      </c>
      <c r="G25" s="10" t="s">
        <v>40</v>
      </c>
      <c r="H25" s="10">
        <v>4934</v>
      </c>
      <c r="I25" s="10">
        <v>4934</v>
      </c>
      <c r="J25" s="30">
        <v>1500</v>
      </c>
      <c r="K25" s="34"/>
      <c r="L25" s="30">
        <v>3434</v>
      </c>
      <c r="M25" s="34"/>
      <c r="N25" s="34"/>
      <c r="O25" s="34"/>
      <c r="P25" s="34"/>
      <c r="Q25" s="10" t="s">
        <v>116</v>
      </c>
      <c r="R25" s="10" t="s">
        <v>38</v>
      </c>
      <c r="S25" s="10" t="s">
        <v>117</v>
      </c>
      <c r="T25" s="1"/>
      <c r="U25" s="1"/>
      <c r="V25" s="1"/>
    </row>
    <row r="26" s="3" customFormat="1" ht="86" customHeight="1" spans="1:22">
      <c r="A26" s="10">
        <v>20</v>
      </c>
      <c r="B26" s="11" t="s">
        <v>118</v>
      </c>
      <c r="C26" s="10" t="s">
        <v>119</v>
      </c>
      <c r="D26" s="13" t="s">
        <v>120</v>
      </c>
      <c r="E26" s="10">
        <v>4000</v>
      </c>
      <c r="F26" s="10" t="s">
        <v>121</v>
      </c>
      <c r="G26" s="10" t="s">
        <v>40</v>
      </c>
      <c r="H26" s="10">
        <v>2200</v>
      </c>
      <c r="I26" s="10">
        <v>2200</v>
      </c>
      <c r="J26" s="10">
        <v>800</v>
      </c>
      <c r="K26" s="10"/>
      <c r="L26" s="10">
        <v>1400</v>
      </c>
      <c r="M26" s="10"/>
      <c r="N26" s="34"/>
      <c r="O26" s="34"/>
      <c r="P26" s="34"/>
      <c r="Q26" s="10" t="s">
        <v>116</v>
      </c>
      <c r="R26" s="10"/>
      <c r="S26" s="10" t="s">
        <v>117</v>
      </c>
      <c r="T26" s="1"/>
      <c r="U26" s="1"/>
      <c r="V26" s="1"/>
    </row>
    <row r="27" s="4" customFormat="1" ht="118" customHeight="1" spans="1:22">
      <c r="A27" s="10">
        <v>21</v>
      </c>
      <c r="B27" s="15" t="s">
        <v>122</v>
      </c>
      <c r="C27" s="10" t="s">
        <v>123</v>
      </c>
      <c r="D27" s="31" t="s">
        <v>124</v>
      </c>
      <c r="E27" s="10">
        <v>2769</v>
      </c>
      <c r="F27" s="10">
        <v>2022</v>
      </c>
      <c r="G27" s="10" t="s">
        <v>40</v>
      </c>
      <c r="H27" s="10">
        <v>2769</v>
      </c>
      <c r="I27" s="10">
        <v>1500</v>
      </c>
      <c r="J27" s="10">
        <v>1000</v>
      </c>
      <c r="K27" s="10"/>
      <c r="L27" s="10"/>
      <c r="M27" s="10">
        <v>500</v>
      </c>
      <c r="N27" s="10"/>
      <c r="O27" s="10"/>
      <c r="P27" s="10"/>
      <c r="Q27" s="10" t="s">
        <v>125</v>
      </c>
      <c r="R27" s="10"/>
      <c r="S27" s="10" t="s">
        <v>126</v>
      </c>
      <c r="T27" s="3"/>
      <c r="U27" s="3"/>
      <c r="V27" s="3"/>
    </row>
    <row r="28" s="2" customFormat="1" ht="38" customHeight="1" spans="1:19">
      <c r="A28" s="8">
        <v>49</v>
      </c>
      <c r="B28" s="9" t="s">
        <v>127</v>
      </c>
      <c r="C28" s="8"/>
      <c r="D28" s="29"/>
      <c r="E28" s="8">
        <f>SUM(E29,E35:E83)</f>
        <v>2483300</v>
      </c>
      <c r="F28" s="8"/>
      <c r="G28" s="8"/>
      <c r="H28" s="8">
        <f t="shared" ref="G28:O28" si="3">SUM(H29,H35:H82)</f>
        <v>459196</v>
      </c>
      <c r="I28" s="8">
        <f t="shared" si="3"/>
        <v>326725</v>
      </c>
      <c r="J28" s="8">
        <f t="shared" si="3"/>
        <v>81787</v>
      </c>
      <c r="K28" s="8">
        <f t="shared" si="3"/>
        <v>81540</v>
      </c>
      <c r="L28" s="8">
        <f t="shared" si="3"/>
        <v>34029</v>
      </c>
      <c r="M28" s="8">
        <f t="shared" si="3"/>
        <v>7689</v>
      </c>
      <c r="N28" s="8">
        <f t="shared" si="3"/>
        <v>0</v>
      </c>
      <c r="O28" s="8">
        <f t="shared" si="3"/>
        <v>121680</v>
      </c>
      <c r="P28" s="8"/>
      <c r="Q28" s="8"/>
      <c r="R28" s="8"/>
      <c r="S28" s="8"/>
    </row>
    <row r="29" s="4" customFormat="1" ht="105" customHeight="1" spans="1:19">
      <c r="A29" s="10">
        <v>1</v>
      </c>
      <c r="B29" s="15" t="s">
        <v>128</v>
      </c>
      <c r="C29" s="14" t="s">
        <v>95</v>
      </c>
      <c r="D29" s="31" t="s">
        <v>129</v>
      </c>
      <c r="E29" s="14">
        <f>SUM(E30:E34)</f>
        <v>46432</v>
      </c>
      <c r="F29" s="14" t="s">
        <v>130</v>
      </c>
      <c r="G29" s="14" t="s">
        <v>131</v>
      </c>
      <c r="H29" s="14">
        <f t="shared" ref="H29:M29" si="4">SUM(H30:H34)</f>
        <v>7200</v>
      </c>
      <c r="I29" s="14">
        <f t="shared" si="4"/>
        <v>6180</v>
      </c>
      <c r="J29" s="14">
        <f t="shared" si="4"/>
        <v>850</v>
      </c>
      <c r="K29" s="14">
        <f t="shared" si="4"/>
        <v>0</v>
      </c>
      <c r="L29" s="14">
        <f t="shared" si="4"/>
        <v>2000</v>
      </c>
      <c r="M29" s="14">
        <f t="shared" si="4"/>
        <v>0</v>
      </c>
      <c r="N29" s="14"/>
      <c r="O29" s="14">
        <f>SUM(O30:O34)</f>
        <v>3330</v>
      </c>
      <c r="P29" s="14" t="s">
        <v>69</v>
      </c>
      <c r="Q29" s="14" t="s">
        <v>132</v>
      </c>
      <c r="R29" s="14" t="s">
        <v>95</v>
      </c>
      <c r="S29" s="14" t="s">
        <v>132</v>
      </c>
    </row>
    <row r="30" s="4" customFormat="1" ht="173.1" customHeight="1" spans="1:19">
      <c r="A30" s="32" t="s">
        <v>133</v>
      </c>
      <c r="B30" s="15" t="s">
        <v>134</v>
      </c>
      <c r="C30" s="14" t="s">
        <v>95</v>
      </c>
      <c r="D30" s="31" t="s">
        <v>135</v>
      </c>
      <c r="E30" s="14">
        <v>5906</v>
      </c>
      <c r="F30" s="14" t="s">
        <v>130</v>
      </c>
      <c r="G30" s="14" t="s">
        <v>136</v>
      </c>
      <c r="H30" s="14">
        <v>1700</v>
      </c>
      <c r="I30" s="14">
        <v>1020</v>
      </c>
      <c r="J30" s="14">
        <v>70</v>
      </c>
      <c r="K30" s="14"/>
      <c r="L30" s="14"/>
      <c r="M30" s="14"/>
      <c r="N30" s="14"/>
      <c r="O30" s="14">
        <v>950</v>
      </c>
      <c r="P30" s="14" t="s">
        <v>69</v>
      </c>
      <c r="Q30" s="14" t="s">
        <v>137</v>
      </c>
      <c r="R30" s="14" t="s">
        <v>138</v>
      </c>
      <c r="S30" s="14" t="s">
        <v>137</v>
      </c>
    </row>
    <row r="31" s="4" customFormat="1" ht="179.1" customHeight="1" spans="1:19">
      <c r="A31" s="32" t="s">
        <v>139</v>
      </c>
      <c r="B31" s="15" t="s">
        <v>140</v>
      </c>
      <c r="C31" s="14" t="s">
        <v>95</v>
      </c>
      <c r="D31" s="31" t="s">
        <v>141</v>
      </c>
      <c r="E31" s="14">
        <v>15711</v>
      </c>
      <c r="F31" s="14" t="s">
        <v>142</v>
      </c>
      <c r="G31" s="14" t="s">
        <v>143</v>
      </c>
      <c r="H31" s="14">
        <v>3500</v>
      </c>
      <c r="I31" s="14">
        <v>2100</v>
      </c>
      <c r="J31" s="14">
        <v>300</v>
      </c>
      <c r="K31" s="14"/>
      <c r="L31" s="14"/>
      <c r="M31" s="14"/>
      <c r="N31" s="14"/>
      <c r="O31" s="14">
        <v>1800</v>
      </c>
      <c r="P31" s="14" t="s">
        <v>69</v>
      </c>
      <c r="Q31" s="14" t="s">
        <v>144</v>
      </c>
      <c r="R31" s="14" t="s">
        <v>145</v>
      </c>
      <c r="S31" s="14" t="s">
        <v>146</v>
      </c>
    </row>
    <row r="32" s="4" customFormat="1" ht="153.95" customHeight="1" spans="1:19">
      <c r="A32" s="32" t="s">
        <v>147</v>
      </c>
      <c r="B32" s="15" t="s">
        <v>148</v>
      </c>
      <c r="C32" s="14" t="s">
        <v>95</v>
      </c>
      <c r="D32" s="31" t="s">
        <v>149</v>
      </c>
      <c r="E32" s="14">
        <v>6317</v>
      </c>
      <c r="F32" s="14" t="s">
        <v>130</v>
      </c>
      <c r="G32" s="14" t="s">
        <v>150</v>
      </c>
      <c r="H32" s="14">
        <v>700</v>
      </c>
      <c r="I32" s="14">
        <v>420</v>
      </c>
      <c r="J32" s="14">
        <v>400</v>
      </c>
      <c r="K32" s="14"/>
      <c r="L32" s="14"/>
      <c r="M32" s="14"/>
      <c r="N32" s="14"/>
      <c r="O32" s="14">
        <v>20</v>
      </c>
      <c r="P32" s="14" t="s">
        <v>69</v>
      </c>
      <c r="Q32" s="14" t="s">
        <v>151</v>
      </c>
      <c r="R32" s="14" t="s">
        <v>145</v>
      </c>
      <c r="S32" s="14" t="s">
        <v>151</v>
      </c>
    </row>
    <row r="33" s="4" customFormat="1" ht="169" customHeight="1" spans="1:19">
      <c r="A33" s="32" t="s">
        <v>152</v>
      </c>
      <c r="B33" s="15" t="s">
        <v>153</v>
      </c>
      <c r="C33" s="14" t="s">
        <v>95</v>
      </c>
      <c r="D33" s="31" t="s">
        <v>154</v>
      </c>
      <c r="E33" s="14">
        <v>7024</v>
      </c>
      <c r="F33" s="14" t="s">
        <v>155</v>
      </c>
      <c r="G33" s="14" t="s">
        <v>156</v>
      </c>
      <c r="H33" s="14">
        <v>800</v>
      </c>
      <c r="I33" s="14">
        <v>640</v>
      </c>
      <c r="J33" s="14">
        <v>80</v>
      </c>
      <c r="K33" s="14"/>
      <c r="L33" s="14"/>
      <c r="M33" s="14"/>
      <c r="N33" s="14"/>
      <c r="O33" s="14">
        <v>560</v>
      </c>
      <c r="P33" s="14" t="s">
        <v>69</v>
      </c>
      <c r="Q33" s="14" t="s">
        <v>144</v>
      </c>
      <c r="R33" s="14" t="s">
        <v>157</v>
      </c>
      <c r="S33" s="14" t="s">
        <v>144</v>
      </c>
    </row>
    <row r="34" s="4" customFormat="1" ht="95" customHeight="1" spans="1:19">
      <c r="A34" s="32" t="s">
        <v>158</v>
      </c>
      <c r="B34" s="15" t="s">
        <v>159</v>
      </c>
      <c r="C34" s="14" t="s">
        <v>43</v>
      </c>
      <c r="D34" s="31" t="s">
        <v>160</v>
      </c>
      <c r="E34" s="10">
        <v>11474</v>
      </c>
      <c r="F34" s="14" t="s">
        <v>121</v>
      </c>
      <c r="G34" s="14" t="s">
        <v>161</v>
      </c>
      <c r="H34" s="14">
        <v>500</v>
      </c>
      <c r="I34" s="14">
        <v>2000</v>
      </c>
      <c r="J34" s="14"/>
      <c r="K34" s="14"/>
      <c r="L34" s="14">
        <v>2000</v>
      </c>
      <c r="M34" s="14"/>
      <c r="N34" s="14"/>
      <c r="O34" s="14"/>
      <c r="P34" s="14" t="s">
        <v>162</v>
      </c>
      <c r="Q34" s="14" t="s">
        <v>163</v>
      </c>
      <c r="R34" s="14" t="s">
        <v>43</v>
      </c>
      <c r="S34" s="14" t="s">
        <v>163</v>
      </c>
    </row>
    <row r="35" s="3" customFormat="1" ht="109" customHeight="1" spans="1:22">
      <c r="A35" s="33">
        <v>2</v>
      </c>
      <c r="B35" s="11" t="s">
        <v>164</v>
      </c>
      <c r="C35" s="11" t="s">
        <v>38</v>
      </c>
      <c r="D35" s="13" t="s">
        <v>165</v>
      </c>
      <c r="E35" s="10">
        <v>776500</v>
      </c>
      <c r="F35" s="10" t="s">
        <v>166</v>
      </c>
      <c r="G35" s="11" t="s">
        <v>167</v>
      </c>
      <c r="H35" s="10">
        <v>150000</v>
      </c>
      <c r="I35" s="10">
        <v>105000</v>
      </c>
      <c r="J35" s="10">
        <v>65000</v>
      </c>
      <c r="K35" s="10"/>
      <c r="L35" s="10">
        <v>10000</v>
      </c>
      <c r="M35" s="10"/>
      <c r="N35" s="10"/>
      <c r="O35" s="10">
        <v>30000</v>
      </c>
      <c r="P35" s="10" t="s">
        <v>168</v>
      </c>
      <c r="Q35" s="10" t="s">
        <v>116</v>
      </c>
      <c r="R35" s="11" t="s">
        <v>38</v>
      </c>
      <c r="S35" s="10" t="s">
        <v>169</v>
      </c>
      <c r="T35" s="2"/>
      <c r="U35" s="2"/>
      <c r="V35" s="2"/>
    </row>
    <row r="36" s="1" customFormat="1" ht="99" customHeight="1" spans="1:22">
      <c r="A36" s="33">
        <v>3</v>
      </c>
      <c r="B36" s="11" t="s">
        <v>170</v>
      </c>
      <c r="C36" s="10" t="s">
        <v>171</v>
      </c>
      <c r="D36" s="13" t="s">
        <v>172</v>
      </c>
      <c r="E36" s="10">
        <v>146000</v>
      </c>
      <c r="F36" s="10" t="s">
        <v>173</v>
      </c>
      <c r="G36" s="10" t="s">
        <v>174</v>
      </c>
      <c r="H36" s="10">
        <v>42240</v>
      </c>
      <c r="I36" s="10">
        <v>22000</v>
      </c>
      <c r="J36" s="10"/>
      <c r="K36" s="10"/>
      <c r="L36" s="10"/>
      <c r="M36" s="10"/>
      <c r="N36" s="10"/>
      <c r="O36" s="10">
        <v>22000</v>
      </c>
      <c r="P36" s="10" t="s">
        <v>175</v>
      </c>
      <c r="Q36" s="10" t="s">
        <v>116</v>
      </c>
      <c r="R36" s="10" t="s">
        <v>171</v>
      </c>
      <c r="S36" s="10" t="s">
        <v>176</v>
      </c>
      <c r="T36" s="2"/>
      <c r="U36" s="2"/>
      <c r="V36" s="2"/>
    </row>
    <row r="37" s="2" customFormat="1" ht="99" customHeight="1" spans="1:19">
      <c r="A37" s="33">
        <v>4</v>
      </c>
      <c r="B37" s="11" t="s">
        <v>177</v>
      </c>
      <c r="C37" s="10" t="s">
        <v>178</v>
      </c>
      <c r="D37" s="13" t="s">
        <v>179</v>
      </c>
      <c r="E37" s="10">
        <v>117000</v>
      </c>
      <c r="F37" s="10" t="s">
        <v>180</v>
      </c>
      <c r="G37" s="10" t="s">
        <v>181</v>
      </c>
      <c r="H37" s="10">
        <v>20000</v>
      </c>
      <c r="I37" s="10">
        <v>20000</v>
      </c>
      <c r="J37" s="10"/>
      <c r="K37" s="10"/>
      <c r="L37" s="10"/>
      <c r="M37" s="10"/>
      <c r="N37" s="10"/>
      <c r="O37" s="10">
        <v>20000</v>
      </c>
      <c r="P37" s="10" t="s">
        <v>182</v>
      </c>
      <c r="Q37" s="10" t="s">
        <v>183</v>
      </c>
      <c r="R37" s="10" t="s">
        <v>178</v>
      </c>
      <c r="S37" s="10" t="s">
        <v>184</v>
      </c>
    </row>
    <row r="38" s="1" customFormat="1" ht="91" customHeight="1" spans="1:22">
      <c r="A38" s="33">
        <v>5</v>
      </c>
      <c r="B38" s="11" t="s">
        <v>185</v>
      </c>
      <c r="C38" s="10" t="s">
        <v>186</v>
      </c>
      <c r="D38" s="13" t="s">
        <v>187</v>
      </c>
      <c r="E38" s="10">
        <v>75658</v>
      </c>
      <c r="F38" s="10" t="s">
        <v>188</v>
      </c>
      <c r="G38" s="10" t="s">
        <v>189</v>
      </c>
      <c r="H38" s="10">
        <v>20000</v>
      </c>
      <c r="I38" s="10">
        <v>15000</v>
      </c>
      <c r="J38" s="10"/>
      <c r="K38" s="10">
        <v>15000</v>
      </c>
      <c r="L38" s="10"/>
      <c r="M38" s="10"/>
      <c r="N38" s="10"/>
      <c r="O38" s="10"/>
      <c r="P38" s="10"/>
      <c r="Q38" s="10" t="s">
        <v>169</v>
      </c>
      <c r="R38" s="10"/>
      <c r="S38" s="10" t="s">
        <v>169</v>
      </c>
      <c r="T38" s="3"/>
      <c r="U38" s="3"/>
      <c r="V38" s="3"/>
    </row>
    <row r="39" s="2" customFormat="1" ht="91" customHeight="1" spans="1:19">
      <c r="A39" s="33">
        <v>6</v>
      </c>
      <c r="B39" s="11" t="s">
        <v>190</v>
      </c>
      <c r="C39" s="10" t="s">
        <v>191</v>
      </c>
      <c r="D39" s="13" t="s">
        <v>192</v>
      </c>
      <c r="E39" s="10">
        <v>60300</v>
      </c>
      <c r="F39" s="10" t="s">
        <v>193</v>
      </c>
      <c r="G39" s="10" t="s">
        <v>181</v>
      </c>
      <c r="H39" s="10">
        <v>8000</v>
      </c>
      <c r="I39" s="10">
        <v>8000</v>
      </c>
      <c r="J39" s="10"/>
      <c r="K39" s="10"/>
      <c r="L39" s="10"/>
      <c r="M39" s="10"/>
      <c r="N39" s="10"/>
      <c r="O39" s="10">
        <v>8000</v>
      </c>
      <c r="P39" s="10" t="s">
        <v>194</v>
      </c>
      <c r="Q39" s="10" t="s">
        <v>195</v>
      </c>
      <c r="R39" s="10" t="s">
        <v>191</v>
      </c>
      <c r="S39" s="10" t="s">
        <v>169</v>
      </c>
    </row>
    <row r="40" s="2" customFormat="1" ht="124" customHeight="1" spans="1:22">
      <c r="A40" s="33">
        <v>7</v>
      </c>
      <c r="B40" s="15" t="s">
        <v>196</v>
      </c>
      <c r="C40" s="14" t="s">
        <v>197</v>
      </c>
      <c r="D40" s="31" t="s">
        <v>198</v>
      </c>
      <c r="E40" s="14">
        <v>37187</v>
      </c>
      <c r="F40" s="10" t="s">
        <v>193</v>
      </c>
      <c r="G40" s="10" t="s">
        <v>90</v>
      </c>
      <c r="H40" s="10">
        <v>6000</v>
      </c>
      <c r="I40" s="10">
        <v>4800</v>
      </c>
      <c r="J40" s="10"/>
      <c r="K40" s="10">
        <v>4800</v>
      </c>
      <c r="L40" s="10"/>
      <c r="M40" s="10"/>
      <c r="N40" s="10"/>
      <c r="O40" s="10"/>
      <c r="P40" s="36"/>
      <c r="Q40" s="10" t="s">
        <v>116</v>
      </c>
      <c r="R40" s="14" t="s">
        <v>199</v>
      </c>
      <c r="S40" s="10" t="s">
        <v>169</v>
      </c>
      <c r="T40" s="18"/>
      <c r="U40" s="18"/>
      <c r="V40" s="18"/>
    </row>
    <row r="41" s="1" customFormat="1" ht="141" customHeight="1" spans="1:22">
      <c r="A41" s="33">
        <v>8</v>
      </c>
      <c r="B41" s="11" t="s">
        <v>200</v>
      </c>
      <c r="C41" s="11" t="s">
        <v>76</v>
      </c>
      <c r="D41" s="13" t="s">
        <v>201</v>
      </c>
      <c r="E41" s="10">
        <v>14257</v>
      </c>
      <c r="F41" s="10" t="s">
        <v>188</v>
      </c>
      <c r="G41" s="11" t="s">
        <v>202</v>
      </c>
      <c r="H41" s="10">
        <v>4500</v>
      </c>
      <c r="I41" s="10">
        <v>3000</v>
      </c>
      <c r="J41" s="10"/>
      <c r="K41" s="10">
        <v>3000</v>
      </c>
      <c r="L41" s="10"/>
      <c r="M41" s="10"/>
      <c r="N41" s="10"/>
      <c r="O41" s="10"/>
      <c r="P41" s="10"/>
      <c r="Q41" s="10" t="s">
        <v>116</v>
      </c>
      <c r="R41" s="10" t="s">
        <v>76</v>
      </c>
      <c r="S41" s="10" t="s">
        <v>169</v>
      </c>
      <c r="T41" s="2"/>
      <c r="U41" s="2"/>
      <c r="V41" s="2"/>
    </row>
    <row r="42" s="2" customFormat="1" ht="92" customHeight="1" spans="1:19">
      <c r="A42" s="33">
        <v>9</v>
      </c>
      <c r="B42" s="11" t="s">
        <v>203</v>
      </c>
      <c r="C42" s="11" t="s">
        <v>204</v>
      </c>
      <c r="D42" s="13" t="s">
        <v>205</v>
      </c>
      <c r="E42" s="10">
        <v>13303</v>
      </c>
      <c r="F42" s="10" t="s">
        <v>188</v>
      </c>
      <c r="G42" s="11" t="s">
        <v>206</v>
      </c>
      <c r="H42" s="10">
        <v>5000</v>
      </c>
      <c r="I42" s="10">
        <v>600</v>
      </c>
      <c r="J42" s="10"/>
      <c r="K42" s="10">
        <v>600</v>
      </c>
      <c r="L42" s="10"/>
      <c r="M42" s="10"/>
      <c r="N42" s="10"/>
      <c r="O42" s="10"/>
      <c r="P42" s="10"/>
      <c r="Q42" s="10" t="s">
        <v>116</v>
      </c>
      <c r="R42" s="10" t="s">
        <v>204</v>
      </c>
      <c r="S42" s="10" t="s">
        <v>169</v>
      </c>
    </row>
    <row r="43" s="2" customFormat="1" ht="132" customHeight="1" spans="1:22">
      <c r="A43" s="33">
        <v>10</v>
      </c>
      <c r="B43" s="15" t="s">
        <v>207</v>
      </c>
      <c r="C43" s="10" t="s">
        <v>76</v>
      </c>
      <c r="D43" s="13" t="s">
        <v>208</v>
      </c>
      <c r="E43" s="14">
        <v>11345</v>
      </c>
      <c r="F43" s="10" t="s">
        <v>121</v>
      </c>
      <c r="G43" s="10" t="s">
        <v>90</v>
      </c>
      <c r="H43" s="14">
        <v>5000</v>
      </c>
      <c r="I43" s="10">
        <v>4000</v>
      </c>
      <c r="J43" s="10"/>
      <c r="K43" s="10">
        <v>4000</v>
      </c>
      <c r="L43" s="10"/>
      <c r="M43" s="10"/>
      <c r="N43" s="10"/>
      <c r="O43" s="10"/>
      <c r="P43" s="10"/>
      <c r="Q43" s="10" t="s">
        <v>169</v>
      </c>
      <c r="R43" s="10" t="s">
        <v>76</v>
      </c>
      <c r="S43" s="10" t="s">
        <v>169</v>
      </c>
      <c r="T43" s="3"/>
      <c r="U43" s="3"/>
      <c r="V43" s="3"/>
    </row>
    <row r="44" s="2" customFormat="1" ht="90.95" customHeight="1" spans="1:19">
      <c r="A44" s="33">
        <v>11</v>
      </c>
      <c r="B44" s="15" t="s">
        <v>209</v>
      </c>
      <c r="C44" s="14" t="s">
        <v>76</v>
      </c>
      <c r="D44" s="31" t="s">
        <v>210</v>
      </c>
      <c r="E44" s="14">
        <v>115500</v>
      </c>
      <c r="F44" s="10" t="s">
        <v>211</v>
      </c>
      <c r="G44" s="10" t="s">
        <v>212</v>
      </c>
      <c r="H44" s="10">
        <v>1000</v>
      </c>
      <c r="I44" s="10">
        <v>700</v>
      </c>
      <c r="J44" s="10"/>
      <c r="K44" s="10">
        <v>700</v>
      </c>
      <c r="L44" s="10"/>
      <c r="M44" s="10"/>
      <c r="N44" s="10"/>
      <c r="O44" s="14"/>
      <c r="P44" s="14"/>
      <c r="Q44" s="14" t="s">
        <v>213</v>
      </c>
      <c r="R44" s="14" t="s">
        <v>76</v>
      </c>
      <c r="S44" s="14" t="s">
        <v>213</v>
      </c>
    </row>
    <row r="45" s="2" customFormat="1" ht="152" customHeight="1" spans="1:22">
      <c r="A45" s="33">
        <v>12</v>
      </c>
      <c r="B45" s="15" t="s">
        <v>214</v>
      </c>
      <c r="C45" s="14" t="s">
        <v>88</v>
      </c>
      <c r="D45" s="31" t="s">
        <v>215</v>
      </c>
      <c r="E45" s="14">
        <v>93150</v>
      </c>
      <c r="F45" s="14" t="s">
        <v>216</v>
      </c>
      <c r="G45" s="14" t="s">
        <v>217</v>
      </c>
      <c r="H45" s="14">
        <v>0</v>
      </c>
      <c r="I45" s="10">
        <v>0</v>
      </c>
      <c r="J45" s="10"/>
      <c r="K45" s="10"/>
      <c r="L45" s="10">
        <v>0</v>
      </c>
      <c r="M45" s="10"/>
      <c r="N45" s="10"/>
      <c r="O45" s="10"/>
      <c r="P45" s="10"/>
      <c r="Q45" s="14" t="s">
        <v>49</v>
      </c>
      <c r="R45" s="14" t="s">
        <v>88</v>
      </c>
      <c r="S45" s="14" t="s">
        <v>49</v>
      </c>
      <c r="T45" s="1"/>
      <c r="U45" s="1"/>
      <c r="V45" s="1"/>
    </row>
    <row r="46" s="1" customFormat="1" ht="152" customHeight="1" spans="1:19">
      <c r="A46" s="33">
        <v>13</v>
      </c>
      <c r="B46" s="15" t="s">
        <v>218</v>
      </c>
      <c r="C46" s="14" t="s">
        <v>78</v>
      </c>
      <c r="D46" s="31" t="s">
        <v>219</v>
      </c>
      <c r="E46" s="14">
        <v>87043</v>
      </c>
      <c r="F46" s="14" t="s">
        <v>220</v>
      </c>
      <c r="G46" s="14" t="s">
        <v>221</v>
      </c>
      <c r="H46" s="14">
        <v>3500</v>
      </c>
      <c r="I46" s="10">
        <v>2450</v>
      </c>
      <c r="J46" s="10"/>
      <c r="K46" s="10">
        <v>2450</v>
      </c>
      <c r="L46" s="10"/>
      <c r="M46" s="10"/>
      <c r="N46" s="10"/>
      <c r="O46" s="10"/>
      <c r="P46" s="10"/>
      <c r="Q46" s="14" t="s">
        <v>49</v>
      </c>
      <c r="R46" s="14" t="s">
        <v>78</v>
      </c>
      <c r="S46" s="14" t="s">
        <v>49</v>
      </c>
    </row>
    <row r="47" s="2" customFormat="1" ht="79" customHeight="1" spans="1:19">
      <c r="A47" s="33">
        <v>14</v>
      </c>
      <c r="B47" s="15" t="s">
        <v>222</v>
      </c>
      <c r="C47" s="10" t="s">
        <v>78</v>
      </c>
      <c r="D47" s="31" t="s">
        <v>223</v>
      </c>
      <c r="E47" s="14">
        <v>103954</v>
      </c>
      <c r="F47" s="14" t="s">
        <v>130</v>
      </c>
      <c r="G47" s="10" t="s">
        <v>224</v>
      </c>
      <c r="H47" s="10"/>
      <c r="I47" s="10"/>
      <c r="J47" s="10"/>
      <c r="K47" s="10"/>
      <c r="L47" s="10"/>
      <c r="M47" s="10"/>
      <c r="N47" s="10"/>
      <c r="O47" s="10"/>
      <c r="P47" s="10" t="s">
        <v>225</v>
      </c>
      <c r="Q47" s="10" t="s">
        <v>226</v>
      </c>
      <c r="R47" s="10" t="s">
        <v>78</v>
      </c>
      <c r="S47" s="10" t="s">
        <v>226</v>
      </c>
    </row>
    <row r="48" s="3" customFormat="1" ht="144" customHeight="1" spans="1:22">
      <c r="A48" s="33">
        <v>15</v>
      </c>
      <c r="B48" s="11" t="s">
        <v>227</v>
      </c>
      <c r="C48" s="10" t="s">
        <v>204</v>
      </c>
      <c r="D48" s="13" t="s">
        <v>228</v>
      </c>
      <c r="E48" s="10">
        <v>68712</v>
      </c>
      <c r="F48" s="10" t="s">
        <v>188</v>
      </c>
      <c r="G48" s="10" t="s">
        <v>229</v>
      </c>
      <c r="H48" s="10">
        <v>20000</v>
      </c>
      <c r="I48" s="10">
        <v>10000</v>
      </c>
      <c r="J48" s="10"/>
      <c r="K48" s="10">
        <v>10000</v>
      </c>
      <c r="L48" s="10"/>
      <c r="M48" s="10"/>
      <c r="N48" s="10"/>
      <c r="O48" s="10"/>
      <c r="P48" s="10"/>
      <c r="Q48" s="10" t="s">
        <v>226</v>
      </c>
      <c r="R48" s="10" t="s">
        <v>204</v>
      </c>
      <c r="S48" s="10" t="s">
        <v>226</v>
      </c>
      <c r="T48" s="1"/>
      <c r="U48" s="1"/>
      <c r="V48" s="1"/>
    </row>
    <row r="49" s="2" customFormat="1" ht="109" customHeight="1" spans="1:22">
      <c r="A49" s="33">
        <v>16</v>
      </c>
      <c r="B49" s="15" t="s">
        <v>230</v>
      </c>
      <c r="C49" s="10" t="s">
        <v>43</v>
      </c>
      <c r="D49" s="31" t="s">
        <v>231</v>
      </c>
      <c r="E49" s="14">
        <v>53026</v>
      </c>
      <c r="F49" s="10" t="s">
        <v>193</v>
      </c>
      <c r="G49" s="14" t="s">
        <v>232</v>
      </c>
      <c r="H49" s="14">
        <v>20000</v>
      </c>
      <c r="I49" s="14">
        <v>14000</v>
      </c>
      <c r="J49" s="10"/>
      <c r="K49" s="14">
        <v>14000</v>
      </c>
      <c r="L49" s="10"/>
      <c r="M49" s="10"/>
      <c r="N49" s="10"/>
      <c r="O49" s="10"/>
      <c r="P49" s="10" t="s">
        <v>233</v>
      </c>
      <c r="Q49" s="10" t="s">
        <v>45</v>
      </c>
      <c r="R49" s="10" t="s">
        <v>43</v>
      </c>
      <c r="S49" s="14" t="s">
        <v>45</v>
      </c>
      <c r="T49" s="1"/>
      <c r="U49" s="1"/>
      <c r="V49" s="1"/>
    </row>
    <row r="50" s="3" customFormat="1" ht="103" customHeight="1" spans="1:22">
      <c r="A50" s="33">
        <v>17</v>
      </c>
      <c r="B50" s="11" t="s">
        <v>234</v>
      </c>
      <c r="C50" s="10" t="s">
        <v>76</v>
      </c>
      <c r="D50" s="13" t="s">
        <v>235</v>
      </c>
      <c r="E50" s="10">
        <v>52726</v>
      </c>
      <c r="F50" s="10" t="s">
        <v>155</v>
      </c>
      <c r="G50" s="10" t="s">
        <v>236</v>
      </c>
      <c r="H50" s="10">
        <v>1500</v>
      </c>
      <c r="I50" s="10">
        <v>1000</v>
      </c>
      <c r="J50" s="10"/>
      <c r="K50" s="10">
        <v>1000</v>
      </c>
      <c r="L50" s="10"/>
      <c r="M50" s="10"/>
      <c r="N50" s="10"/>
      <c r="O50" s="10"/>
      <c r="P50" s="10" t="s">
        <v>225</v>
      </c>
      <c r="Q50" s="10" t="s">
        <v>226</v>
      </c>
      <c r="R50" s="10" t="s">
        <v>76</v>
      </c>
      <c r="S50" s="10" t="s">
        <v>226</v>
      </c>
      <c r="T50" s="2"/>
      <c r="U50" s="2"/>
      <c r="V50" s="2"/>
    </row>
    <row r="51" s="18" customFormat="1" ht="110" customHeight="1" spans="1:22">
      <c r="A51" s="33">
        <v>18</v>
      </c>
      <c r="B51" s="15" t="s">
        <v>237</v>
      </c>
      <c r="C51" s="14" t="s">
        <v>238</v>
      </c>
      <c r="D51" s="31" t="s">
        <v>239</v>
      </c>
      <c r="E51" s="14">
        <v>50855</v>
      </c>
      <c r="F51" s="14" t="s">
        <v>173</v>
      </c>
      <c r="G51" s="10" t="s">
        <v>240</v>
      </c>
      <c r="H51" s="10">
        <v>9500</v>
      </c>
      <c r="I51" s="10">
        <v>5600</v>
      </c>
      <c r="J51" s="10"/>
      <c r="K51" s="10"/>
      <c r="L51" s="10"/>
      <c r="M51" s="10"/>
      <c r="N51" s="10"/>
      <c r="O51" s="10">
        <v>5600</v>
      </c>
      <c r="P51" s="10" t="s">
        <v>241</v>
      </c>
      <c r="Q51" s="10" t="s">
        <v>242</v>
      </c>
      <c r="R51" s="14" t="s">
        <v>238</v>
      </c>
      <c r="S51" s="10" t="s">
        <v>242</v>
      </c>
      <c r="T51" s="1"/>
      <c r="U51" s="1"/>
      <c r="V51" s="1"/>
    </row>
    <row r="52" s="3" customFormat="1" ht="93" customHeight="1" spans="1:22">
      <c r="A52" s="33">
        <v>19</v>
      </c>
      <c r="B52" s="11" t="s">
        <v>243</v>
      </c>
      <c r="C52" s="10" t="s">
        <v>88</v>
      </c>
      <c r="D52" s="31" t="s">
        <v>244</v>
      </c>
      <c r="E52" s="10">
        <v>32582</v>
      </c>
      <c r="F52" s="10" t="s">
        <v>193</v>
      </c>
      <c r="G52" s="10" t="s">
        <v>90</v>
      </c>
      <c r="H52" s="10">
        <v>9200</v>
      </c>
      <c r="I52" s="10">
        <v>6500</v>
      </c>
      <c r="J52" s="10"/>
      <c r="K52" s="10"/>
      <c r="L52" s="10"/>
      <c r="M52" s="10"/>
      <c r="N52" s="10"/>
      <c r="O52" s="10">
        <v>6500</v>
      </c>
      <c r="P52" s="10" t="s">
        <v>245</v>
      </c>
      <c r="Q52" s="10" t="s">
        <v>242</v>
      </c>
      <c r="R52" s="10"/>
      <c r="S52" s="10" t="s">
        <v>242</v>
      </c>
      <c r="T52" s="1"/>
      <c r="U52" s="1"/>
      <c r="V52" s="1"/>
    </row>
    <row r="53" s="1" customFormat="1" ht="122" customHeight="1" spans="1:19">
      <c r="A53" s="33">
        <v>20</v>
      </c>
      <c r="B53" s="11" t="s">
        <v>246</v>
      </c>
      <c r="C53" s="10" t="s">
        <v>247</v>
      </c>
      <c r="D53" s="13" t="s">
        <v>248</v>
      </c>
      <c r="E53" s="10">
        <v>28016</v>
      </c>
      <c r="F53" s="10" t="s">
        <v>121</v>
      </c>
      <c r="G53" s="10" t="s">
        <v>249</v>
      </c>
      <c r="H53" s="10">
        <v>10000</v>
      </c>
      <c r="I53" s="10">
        <v>7000</v>
      </c>
      <c r="J53" s="10"/>
      <c r="K53" s="10">
        <v>7000</v>
      </c>
      <c r="L53" s="10"/>
      <c r="M53" s="10"/>
      <c r="N53" s="10"/>
      <c r="O53" s="10"/>
      <c r="P53" s="10"/>
      <c r="Q53" s="10" t="s">
        <v>49</v>
      </c>
      <c r="R53" s="10" t="s">
        <v>247</v>
      </c>
      <c r="S53" s="10" t="s">
        <v>49</v>
      </c>
    </row>
    <row r="54" s="1" customFormat="1" ht="99" customHeight="1" spans="1:19">
      <c r="A54" s="33">
        <v>21</v>
      </c>
      <c r="B54" s="11" t="s">
        <v>250</v>
      </c>
      <c r="C54" s="10" t="s">
        <v>47</v>
      </c>
      <c r="D54" s="13" t="s">
        <v>251</v>
      </c>
      <c r="E54" s="10">
        <v>24604</v>
      </c>
      <c r="F54" s="10" t="s">
        <v>188</v>
      </c>
      <c r="G54" s="10" t="s">
        <v>221</v>
      </c>
      <c r="H54" s="10">
        <v>3000</v>
      </c>
      <c r="I54" s="10">
        <v>2100</v>
      </c>
      <c r="J54" s="10"/>
      <c r="K54" s="10">
        <v>2100</v>
      </c>
      <c r="L54" s="10"/>
      <c r="M54" s="10"/>
      <c r="N54" s="10"/>
      <c r="O54" s="10"/>
      <c r="P54" s="10"/>
      <c r="Q54" s="10" t="s">
        <v>49</v>
      </c>
      <c r="R54" s="10" t="s">
        <v>47</v>
      </c>
      <c r="S54" s="10" t="s">
        <v>49</v>
      </c>
    </row>
    <row r="55" s="1" customFormat="1" ht="93" customHeight="1" spans="1:19">
      <c r="A55" s="33">
        <v>22</v>
      </c>
      <c r="B55" s="11" t="s">
        <v>252</v>
      </c>
      <c r="C55" s="10" t="s">
        <v>253</v>
      </c>
      <c r="D55" s="13" t="s">
        <v>254</v>
      </c>
      <c r="E55" s="10">
        <v>9256</v>
      </c>
      <c r="F55" s="10" t="s">
        <v>220</v>
      </c>
      <c r="G55" s="10" t="s">
        <v>90</v>
      </c>
      <c r="H55" s="10">
        <v>2000</v>
      </c>
      <c r="I55" s="10">
        <v>2000</v>
      </c>
      <c r="J55" s="10"/>
      <c r="K55" s="10"/>
      <c r="L55" s="10"/>
      <c r="M55" s="10">
        <v>2000</v>
      </c>
      <c r="N55" s="10"/>
      <c r="O55" s="10"/>
      <c r="P55" s="10"/>
      <c r="Q55" s="10" t="s">
        <v>253</v>
      </c>
      <c r="R55" s="10" t="s">
        <v>253</v>
      </c>
      <c r="S55" s="10" t="s">
        <v>255</v>
      </c>
    </row>
    <row r="56" s="2" customFormat="1" ht="121" customHeight="1" spans="1:22">
      <c r="A56" s="33">
        <v>23</v>
      </c>
      <c r="B56" s="11" t="s">
        <v>256</v>
      </c>
      <c r="C56" s="10" t="s">
        <v>76</v>
      </c>
      <c r="D56" s="13" t="s">
        <v>257</v>
      </c>
      <c r="E56" s="10">
        <v>60106</v>
      </c>
      <c r="F56" s="10" t="s">
        <v>188</v>
      </c>
      <c r="G56" s="10" t="s">
        <v>258</v>
      </c>
      <c r="H56" s="10">
        <v>17000</v>
      </c>
      <c r="I56" s="10">
        <v>10000</v>
      </c>
      <c r="J56" s="37"/>
      <c r="K56" s="37"/>
      <c r="L56" s="37"/>
      <c r="M56" s="37"/>
      <c r="N56" s="37"/>
      <c r="O56" s="10">
        <v>10000</v>
      </c>
      <c r="P56" s="10" t="s">
        <v>259</v>
      </c>
      <c r="Q56" s="10" t="s">
        <v>125</v>
      </c>
      <c r="R56" s="14" t="s">
        <v>76</v>
      </c>
      <c r="S56" s="14" t="s">
        <v>260</v>
      </c>
      <c r="T56" s="4"/>
      <c r="U56" s="4"/>
      <c r="V56" s="4"/>
    </row>
    <row r="57" s="1" customFormat="1" ht="93" customHeight="1" spans="1:19">
      <c r="A57" s="33">
        <v>24</v>
      </c>
      <c r="B57" s="11" t="s">
        <v>261</v>
      </c>
      <c r="C57" s="10" t="s">
        <v>43</v>
      </c>
      <c r="D57" s="13" t="s">
        <v>262</v>
      </c>
      <c r="E57" s="10">
        <v>26588</v>
      </c>
      <c r="F57" s="10" t="s">
        <v>263</v>
      </c>
      <c r="G57" s="10" t="s">
        <v>264</v>
      </c>
      <c r="H57" s="10">
        <v>3424</v>
      </c>
      <c r="I57" s="10">
        <v>7785</v>
      </c>
      <c r="J57" s="10"/>
      <c r="K57" s="10"/>
      <c r="L57" s="10">
        <v>7785</v>
      </c>
      <c r="M57" s="10"/>
      <c r="N57" s="10"/>
      <c r="O57" s="10"/>
      <c r="P57" s="10"/>
      <c r="Q57" s="10" t="s">
        <v>265</v>
      </c>
      <c r="R57" s="14" t="s">
        <v>43</v>
      </c>
      <c r="S57" s="14" t="s">
        <v>265</v>
      </c>
    </row>
    <row r="58" s="1" customFormat="1" ht="107" customHeight="1" spans="1:19">
      <c r="A58" s="33">
        <v>25</v>
      </c>
      <c r="B58" s="10" t="s">
        <v>266</v>
      </c>
      <c r="C58" s="10" t="s">
        <v>78</v>
      </c>
      <c r="D58" s="13" t="s">
        <v>267</v>
      </c>
      <c r="E58" s="10">
        <v>24951</v>
      </c>
      <c r="F58" s="10" t="s">
        <v>193</v>
      </c>
      <c r="G58" s="10" t="s">
        <v>90</v>
      </c>
      <c r="H58" s="10">
        <v>2600</v>
      </c>
      <c r="I58" s="10">
        <v>2600</v>
      </c>
      <c r="J58" s="10"/>
      <c r="K58" s="10"/>
      <c r="L58" s="10"/>
      <c r="M58" s="10"/>
      <c r="N58" s="10"/>
      <c r="O58" s="10">
        <v>2600</v>
      </c>
      <c r="P58" s="10" t="s">
        <v>241</v>
      </c>
      <c r="Q58" s="14" t="s">
        <v>268</v>
      </c>
      <c r="R58" s="10" t="s">
        <v>78</v>
      </c>
      <c r="S58" s="10" t="s">
        <v>269</v>
      </c>
    </row>
    <row r="59" s="2" customFormat="1" ht="85" customHeight="1" spans="1:22">
      <c r="A59" s="33">
        <v>26</v>
      </c>
      <c r="B59" s="11" t="s">
        <v>270</v>
      </c>
      <c r="C59" s="10" t="s">
        <v>47</v>
      </c>
      <c r="D59" s="13" t="s">
        <v>271</v>
      </c>
      <c r="E59" s="10">
        <v>45230</v>
      </c>
      <c r="F59" s="14" t="s">
        <v>166</v>
      </c>
      <c r="G59" s="10" t="s">
        <v>272</v>
      </c>
      <c r="H59" s="10">
        <v>3000</v>
      </c>
      <c r="I59" s="10">
        <v>2100</v>
      </c>
      <c r="J59" s="10"/>
      <c r="K59" s="10">
        <v>2100</v>
      </c>
      <c r="L59" s="10"/>
      <c r="M59" s="10"/>
      <c r="N59" s="10"/>
      <c r="O59" s="10"/>
      <c r="P59" s="10"/>
      <c r="Q59" s="10" t="s">
        <v>273</v>
      </c>
      <c r="R59" s="10" t="s">
        <v>47</v>
      </c>
      <c r="S59" s="10" t="s">
        <v>49</v>
      </c>
      <c r="T59" s="1"/>
      <c r="U59" s="1"/>
      <c r="V59" s="1"/>
    </row>
    <row r="60" s="1" customFormat="1" ht="106" customHeight="1" spans="1:22">
      <c r="A60" s="33">
        <v>27</v>
      </c>
      <c r="B60" s="15" t="s">
        <v>274</v>
      </c>
      <c r="C60" s="10" t="s">
        <v>78</v>
      </c>
      <c r="D60" s="13" t="s">
        <v>275</v>
      </c>
      <c r="E60" s="10">
        <v>34127</v>
      </c>
      <c r="F60" s="10" t="s">
        <v>121</v>
      </c>
      <c r="G60" s="10" t="s">
        <v>276</v>
      </c>
      <c r="H60" s="10">
        <v>1000</v>
      </c>
      <c r="I60" s="10">
        <v>700</v>
      </c>
      <c r="J60" s="10"/>
      <c r="K60" s="10">
        <v>700</v>
      </c>
      <c r="L60" s="10"/>
      <c r="M60" s="10"/>
      <c r="N60" s="10"/>
      <c r="O60" s="10"/>
      <c r="P60" s="10"/>
      <c r="Q60" s="10" t="s">
        <v>49</v>
      </c>
      <c r="R60" s="10" t="s">
        <v>78</v>
      </c>
      <c r="S60" s="10" t="s">
        <v>49</v>
      </c>
      <c r="T60" s="3"/>
      <c r="U60" s="3"/>
      <c r="V60" s="3"/>
    </row>
    <row r="61" s="1" customFormat="1" ht="91" customHeight="1" spans="1:22">
      <c r="A61" s="33">
        <v>28</v>
      </c>
      <c r="B61" s="15" t="s">
        <v>277</v>
      </c>
      <c r="C61" s="10" t="s">
        <v>247</v>
      </c>
      <c r="D61" s="13" t="s">
        <v>278</v>
      </c>
      <c r="E61" s="10">
        <v>33375</v>
      </c>
      <c r="F61" s="10" t="s">
        <v>121</v>
      </c>
      <c r="G61" s="10" t="s">
        <v>279</v>
      </c>
      <c r="H61" s="10">
        <v>700</v>
      </c>
      <c r="I61" s="10">
        <v>490</v>
      </c>
      <c r="J61" s="10"/>
      <c r="K61" s="10">
        <v>490</v>
      </c>
      <c r="L61" s="10"/>
      <c r="M61" s="10"/>
      <c r="N61" s="10"/>
      <c r="O61" s="10"/>
      <c r="P61" s="10"/>
      <c r="Q61" s="10" t="s">
        <v>49</v>
      </c>
      <c r="R61" s="10" t="s">
        <v>247</v>
      </c>
      <c r="S61" s="10" t="s">
        <v>49</v>
      </c>
      <c r="T61" s="3"/>
      <c r="U61" s="3"/>
      <c r="V61" s="3"/>
    </row>
    <row r="62" s="1" customFormat="1" ht="122" customHeight="1" spans="1:19">
      <c r="A62" s="33">
        <v>29</v>
      </c>
      <c r="B62" s="11" t="s">
        <v>280</v>
      </c>
      <c r="C62" s="10" t="s">
        <v>33</v>
      </c>
      <c r="D62" s="13" t="s">
        <v>281</v>
      </c>
      <c r="E62" s="10">
        <v>13749</v>
      </c>
      <c r="F62" s="10" t="s">
        <v>188</v>
      </c>
      <c r="G62" s="10" t="s">
        <v>282</v>
      </c>
      <c r="H62" s="10">
        <v>7000</v>
      </c>
      <c r="I62" s="10">
        <v>7000</v>
      </c>
      <c r="J62" s="10"/>
      <c r="K62" s="10"/>
      <c r="L62" s="10"/>
      <c r="M62" s="10"/>
      <c r="N62" s="10"/>
      <c r="O62" s="10">
        <v>7000</v>
      </c>
      <c r="P62" s="10" t="s">
        <v>283</v>
      </c>
      <c r="Q62" s="14" t="s">
        <v>33</v>
      </c>
      <c r="R62" s="14" t="s">
        <v>33</v>
      </c>
      <c r="S62" s="10" t="s">
        <v>284</v>
      </c>
    </row>
    <row r="63" s="3" customFormat="1" ht="227" customHeight="1" spans="1:22">
      <c r="A63" s="33">
        <v>30</v>
      </c>
      <c r="B63" s="15" t="s">
        <v>285</v>
      </c>
      <c r="C63" s="14" t="s">
        <v>286</v>
      </c>
      <c r="D63" s="31" t="s">
        <v>287</v>
      </c>
      <c r="E63" s="14">
        <v>30943</v>
      </c>
      <c r="F63" s="14" t="s">
        <v>220</v>
      </c>
      <c r="G63" s="14" t="s">
        <v>40</v>
      </c>
      <c r="H63" s="14">
        <v>6000</v>
      </c>
      <c r="I63" s="10">
        <v>4200</v>
      </c>
      <c r="J63" s="10"/>
      <c r="K63" s="10">
        <v>1700</v>
      </c>
      <c r="L63" s="10">
        <v>2500</v>
      </c>
      <c r="M63" s="10"/>
      <c r="N63" s="10"/>
      <c r="O63" s="10"/>
      <c r="P63" s="10" t="s">
        <v>288</v>
      </c>
      <c r="Q63" s="14" t="s">
        <v>49</v>
      </c>
      <c r="R63" s="14"/>
      <c r="S63" s="14" t="s">
        <v>49</v>
      </c>
      <c r="T63" s="1"/>
      <c r="U63" s="1"/>
      <c r="V63" s="1"/>
    </row>
    <row r="64" s="3" customFormat="1" ht="105" customHeight="1" spans="1:22">
      <c r="A64" s="33">
        <v>31</v>
      </c>
      <c r="B64" s="14" t="s">
        <v>289</v>
      </c>
      <c r="C64" s="14" t="s">
        <v>78</v>
      </c>
      <c r="D64" s="31" t="s">
        <v>290</v>
      </c>
      <c r="E64" s="14">
        <v>16298</v>
      </c>
      <c r="F64" s="10" t="s">
        <v>220</v>
      </c>
      <c r="G64" s="10" t="s">
        <v>90</v>
      </c>
      <c r="H64" s="14">
        <v>700</v>
      </c>
      <c r="I64" s="10">
        <v>2000</v>
      </c>
      <c r="J64" s="10"/>
      <c r="K64" s="10"/>
      <c r="L64" s="10"/>
      <c r="M64" s="10">
        <v>2000</v>
      </c>
      <c r="N64" s="10"/>
      <c r="O64" s="10"/>
      <c r="P64" s="10"/>
      <c r="Q64" s="14" t="s">
        <v>78</v>
      </c>
      <c r="R64" s="14" t="s">
        <v>78</v>
      </c>
      <c r="S64" s="14" t="s">
        <v>78</v>
      </c>
      <c r="T64" s="1"/>
      <c r="U64" s="1"/>
      <c r="V64" s="17"/>
    </row>
    <row r="65" s="4" customFormat="1" ht="150" customHeight="1" spans="1:22">
      <c r="A65" s="33">
        <v>32</v>
      </c>
      <c r="B65" s="14" t="s">
        <v>291</v>
      </c>
      <c r="C65" s="10" t="s">
        <v>33</v>
      </c>
      <c r="D65" s="13" t="s">
        <v>292</v>
      </c>
      <c r="E65" s="10">
        <v>2544</v>
      </c>
      <c r="F65" s="10" t="s">
        <v>121</v>
      </c>
      <c r="G65" s="10" t="s">
        <v>90</v>
      </c>
      <c r="H65" s="10">
        <v>544</v>
      </c>
      <c r="I65" s="10">
        <v>544</v>
      </c>
      <c r="J65" s="10"/>
      <c r="K65" s="10"/>
      <c r="L65" s="10">
        <v>544</v>
      </c>
      <c r="M65" s="10"/>
      <c r="N65" s="10"/>
      <c r="O65" s="10"/>
      <c r="P65" s="10" t="s">
        <v>293</v>
      </c>
      <c r="Q65" s="10" t="s">
        <v>33</v>
      </c>
      <c r="R65" s="10" t="s">
        <v>33</v>
      </c>
      <c r="S65" s="10" t="s">
        <v>33</v>
      </c>
      <c r="T65" s="3"/>
      <c r="U65" s="3"/>
      <c r="V65" s="3"/>
    </row>
    <row r="66" s="1" customFormat="1" ht="111" customHeight="1" spans="1:22">
      <c r="A66" s="33">
        <v>33</v>
      </c>
      <c r="B66" s="11" t="s">
        <v>294</v>
      </c>
      <c r="C66" s="10" t="s">
        <v>88</v>
      </c>
      <c r="D66" s="13" t="s">
        <v>295</v>
      </c>
      <c r="E66" s="10">
        <v>22647</v>
      </c>
      <c r="F66" s="10" t="s">
        <v>188</v>
      </c>
      <c r="G66" s="10" t="s">
        <v>296</v>
      </c>
      <c r="H66" s="10">
        <v>6000</v>
      </c>
      <c r="I66" s="10">
        <v>3000</v>
      </c>
      <c r="J66" s="10">
        <v>3000</v>
      </c>
      <c r="K66" s="10"/>
      <c r="L66" s="10"/>
      <c r="M66" s="10"/>
      <c r="N66" s="10"/>
      <c r="O66" s="10"/>
      <c r="P66" s="10" t="s">
        <v>62</v>
      </c>
      <c r="Q66" s="10" t="s">
        <v>297</v>
      </c>
      <c r="R66" s="10" t="s">
        <v>88</v>
      </c>
      <c r="S66" s="10" t="s">
        <v>298</v>
      </c>
      <c r="T66" s="2"/>
      <c r="U66" s="2"/>
      <c r="V66" s="2"/>
    </row>
    <row r="67" s="1" customFormat="1" ht="208" customHeight="1" spans="1:19">
      <c r="A67" s="33">
        <v>34</v>
      </c>
      <c r="B67" s="15" t="s">
        <v>299</v>
      </c>
      <c r="C67" s="14" t="s">
        <v>76</v>
      </c>
      <c r="D67" s="31" t="s">
        <v>300</v>
      </c>
      <c r="E67" s="14">
        <v>12842</v>
      </c>
      <c r="F67" s="14" t="s">
        <v>220</v>
      </c>
      <c r="G67" s="10" t="s">
        <v>90</v>
      </c>
      <c r="H67" s="10">
        <v>3000</v>
      </c>
      <c r="I67" s="10">
        <v>2000</v>
      </c>
      <c r="J67" s="10">
        <v>2000</v>
      </c>
      <c r="K67" s="10"/>
      <c r="L67" s="10"/>
      <c r="M67" s="10"/>
      <c r="N67" s="10"/>
      <c r="O67" s="10"/>
      <c r="P67" s="10" t="s">
        <v>113</v>
      </c>
      <c r="Q67" s="14" t="s">
        <v>301</v>
      </c>
      <c r="R67" s="14" t="s">
        <v>76</v>
      </c>
      <c r="S67" s="14" t="s">
        <v>302</v>
      </c>
    </row>
    <row r="68" s="1" customFormat="1" ht="135" customHeight="1" spans="1:22">
      <c r="A68" s="33">
        <v>35</v>
      </c>
      <c r="B68" s="11" t="s">
        <v>303</v>
      </c>
      <c r="C68" s="10" t="s">
        <v>253</v>
      </c>
      <c r="D68" s="13" t="s">
        <v>304</v>
      </c>
      <c r="E68" s="10">
        <v>3990</v>
      </c>
      <c r="F68" s="10" t="s">
        <v>220</v>
      </c>
      <c r="G68" s="10" t="s">
        <v>90</v>
      </c>
      <c r="H68" s="10">
        <v>890</v>
      </c>
      <c r="I68" s="10">
        <v>1200</v>
      </c>
      <c r="J68" s="10">
        <v>270</v>
      </c>
      <c r="K68" s="10"/>
      <c r="L68" s="10"/>
      <c r="M68" s="10">
        <v>930</v>
      </c>
      <c r="N68" s="10"/>
      <c r="O68" s="10"/>
      <c r="P68" s="10"/>
      <c r="Q68" s="10" t="s">
        <v>253</v>
      </c>
      <c r="R68" s="10" t="s">
        <v>253</v>
      </c>
      <c r="S68" s="10" t="s">
        <v>253</v>
      </c>
      <c r="T68" s="4"/>
      <c r="U68" s="4"/>
      <c r="V68" s="4"/>
    </row>
    <row r="69" s="3" customFormat="1" ht="114" customHeight="1" spans="1:19">
      <c r="A69" s="33">
        <v>36</v>
      </c>
      <c r="B69" s="15" t="s">
        <v>305</v>
      </c>
      <c r="C69" s="10" t="s">
        <v>43</v>
      </c>
      <c r="D69" s="13" t="s">
        <v>306</v>
      </c>
      <c r="E69" s="10">
        <v>17239</v>
      </c>
      <c r="F69" s="10" t="s">
        <v>188</v>
      </c>
      <c r="G69" s="10" t="s">
        <v>307</v>
      </c>
      <c r="H69" s="10">
        <v>8000</v>
      </c>
      <c r="I69" s="10">
        <v>6000</v>
      </c>
      <c r="J69" s="10"/>
      <c r="K69" s="10">
        <v>6000</v>
      </c>
      <c r="L69" s="10"/>
      <c r="M69" s="10"/>
      <c r="N69" s="10"/>
      <c r="O69" s="10"/>
      <c r="P69" s="10"/>
      <c r="Q69" s="10" t="s">
        <v>45</v>
      </c>
      <c r="R69" s="10"/>
      <c r="S69" s="10" t="s">
        <v>45</v>
      </c>
    </row>
    <row r="70" s="1" customFormat="1" ht="126" customHeight="1" spans="1:19">
      <c r="A70" s="33">
        <v>37</v>
      </c>
      <c r="B70" s="15" t="s">
        <v>308</v>
      </c>
      <c r="C70" s="14" t="s">
        <v>88</v>
      </c>
      <c r="D70" s="31" t="s">
        <v>309</v>
      </c>
      <c r="E70" s="14">
        <v>16989</v>
      </c>
      <c r="F70" s="14" t="s">
        <v>173</v>
      </c>
      <c r="G70" s="14" t="s">
        <v>310</v>
      </c>
      <c r="H70" s="10">
        <v>6000</v>
      </c>
      <c r="I70" s="10">
        <v>4000</v>
      </c>
      <c r="J70" s="10"/>
      <c r="K70" s="10"/>
      <c r="L70" s="10"/>
      <c r="M70" s="10"/>
      <c r="N70" s="10"/>
      <c r="O70" s="10">
        <v>4000</v>
      </c>
      <c r="P70" s="10" t="s">
        <v>241</v>
      </c>
      <c r="Q70" s="10" t="s">
        <v>242</v>
      </c>
      <c r="R70" s="14" t="s">
        <v>88</v>
      </c>
      <c r="S70" s="10" t="s">
        <v>242</v>
      </c>
    </row>
    <row r="71" s="3" customFormat="1" ht="77" customHeight="1" spans="1:19">
      <c r="A71" s="33">
        <v>38</v>
      </c>
      <c r="B71" s="15" t="s">
        <v>311</v>
      </c>
      <c r="C71" s="10" t="s">
        <v>43</v>
      </c>
      <c r="D71" s="13" t="s">
        <v>312</v>
      </c>
      <c r="E71" s="10">
        <v>15329</v>
      </c>
      <c r="F71" s="10" t="s">
        <v>121</v>
      </c>
      <c r="G71" s="14" t="s">
        <v>90</v>
      </c>
      <c r="H71" s="10">
        <v>11829</v>
      </c>
      <c r="I71" s="10">
        <v>8000</v>
      </c>
      <c r="J71" s="10"/>
      <c r="K71" s="10"/>
      <c r="L71" s="10">
        <v>8000</v>
      </c>
      <c r="M71" s="10"/>
      <c r="N71" s="10"/>
      <c r="O71" s="10"/>
      <c r="P71" s="10" t="s">
        <v>313</v>
      </c>
      <c r="Q71" s="10" t="s">
        <v>314</v>
      </c>
      <c r="R71" s="10"/>
      <c r="S71" s="10" t="s">
        <v>314</v>
      </c>
    </row>
    <row r="72" s="1" customFormat="1" ht="97" customHeight="1" spans="1:19">
      <c r="A72" s="33">
        <v>39</v>
      </c>
      <c r="B72" s="11" t="s">
        <v>315</v>
      </c>
      <c r="C72" s="10" t="s">
        <v>76</v>
      </c>
      <c r="D72" s="13" t="s">
        <v>316</v>
      </c>
      <c r="E72" s="10">
        <v>13944</v>
      </c>
      <c r="F72" s="14" t="s">
        <v>121</v>
      </c>
      <c r="G72" s="10" t="s">
        <v>90</v>
      </c>
      <c r="H72" s="10">
        <v>5944</v>
      </c>
      <c r="I72" s="10">
        <v>2000</v>
      </c>
      <c r="J72" s="10"/>
      <c r="K72" s="10">
        <v>2000</v>
      </c>
      <c r="L72" s="10"/>
      <c r="M72" s="10"/>
      <c r="N72" s="10"/>
      <c r="O72" s="10"/>
      <c r="P72" s="10"/>
      <c r="Q72" s="10" t="s">
        <v>86</v>
      </c>
      <c r="R72" s="10"/>
      <c r="S72" s="10" t="s">
        <v>86</v>
      </c>
    </row>
    <row r="73" s="1" customFormat="1" ht="150" customHeight="1" spans="1:19">
      <c r="A73" s="33">
        <v>40</v>
      </c>
      <c r="B73" s="11" t="s">
        <v>317</v>
      </c>
      <c r="C73" s="10" t="s">
        <v>47</v>
      </c>
      <c r="D73" s="13" t="s">
        <v>318</v>
      </c>
      <c r="E73" s="10">
        <v>11954</v>
      </c>
      <c r="F73" s="10" t="s">
        <v>220</v>
      </c>
      <c r="G73" s="14" t="s">
        <v>40</v>
      </c>
      <c r="H73" s="10">
        <v>2000</v>
      </c>
      <c r="I73" s="10">
        <v>1400</v>
      </c>
      <c r="J73" s="10"/>
      <c r="K73" s="10">
        <v>1400</v>
      </c>
      <c r="L73" s="10"/>
      <c r="M73" s="10"/>
      <c r="N73" s="10"/>
      <c r="O73" s="10"/>
      <c r="P73" s="10"/>
      <c r="Q73" s="10" t="s">
        <v>319</v>
      </c>
      <c r="R73" s="10"/>
      <c r="S73" s="10" t="s">
        <v>49</v>
      </c>
    </row>
    <row r="74" s="1" customFormat="1" ht="114" customHeight="1" spans="1:19">
      <c r="A74" s="33">
        <v>41</v>
      </c>
      <c r="B74" s="15" t="s">
        <v>320</v>
      </c>
      <c r="C74" s="14" t="s">
        <v>33</v>
      </c>
      <c r="D74" s="31" t="s">
        <v>321</v>
      </c>
      <c r="E74" s="14">
        <v>5300</v>
      </c>
      <c r="F74" s="14" t="s">
        <v>220</v>
      </c>
      <c r="G74" s="10" t="s">
        <v>90</v>
      </c>
      <c r="H74" s="10">
        <v>800</v>
      </c>
      <c r="I74" s="10">
        <v>800</v>
      </c>
      <c r="J74" s="10"/>
      <c r="K74" s="10"/>
      <c r="L74" s="10"/>
      <c r="M74" s="10">
        <v>800</v>
      </c>
      <c r="N74" s="10"/>
      <c r="O74" s="10"/>
      <c r="P74" s="10"/>
      <c r="Q74" s="14" t="s">
        <v>33</v>
      </c>
      <c r="R74" s="14" t="s">
        <v>33</v>
      </c>
      <c r="S74" s="14" t="s">
        <v>33</v>
      </c>
    </row>
    <row r="75" s="1" customFormat="1" ht="114" customHeight="1" spans="1:22">
      <c r="A75" s="33">
        <v>42</v>
      </c>
      <c r="B75" s="15" t="s">
        <v>322</v>
      </c>
      <c r="C75" s="10" t="s">
        <v>204</v>
      </c>
      <c r="D75" s="31" t="s">
        <v>323</v>
      </c>
      <c r="E75" s="14">
        <v>11667</v>
      </c>
      <c r="F75" s="10" t="s">
        <v>193</v>
      </c>
      <c r="G75" s="10" t="s">
        <v>324</v>
      </c>
      <c r="H75" s="10">
        <v>5667</v>
      </c>
      <c r="I75" s="10">
        <v>5667</v>
      </c>
      <c r="J75" s="10">
        <v>5667</v>
      </c>
      <c r="K75" s="10"/>
      <c r="L75" s="10"/>
      <c r="M75" s="10"/>
      <c r="N75" s="10"/>
      <c r="O75" s="10"/>
      <c r="P75" s="10" t="s">
        <v>325</v>
      </c>
      <c r="Q75" s="10" t="s">
        <v>326</v>
      </c>
      <c r="R75" s="10" t="s">
        <v>204</v>
      </c>
      <c r="S75" s="10" t="s">
        <v>326</v>
      </c>
      <c r="T75" s="2"/>
      <c r="U75" s="2"/>
      <c r="V75" s="2"/>
    </row>
    <row r="76" s="1" customFormat="1" ht="114" customHeight="1" spans="1:19">
      <c r="A76" s="33">
        <v>43</v>
      </c>
      <c r="B76" s="11" t="s">
        <v>327</v>
      </c>
      <c r="C76" s="10" t="s">
        <v>204</v>
      </c>
      <c r="D76" s="13" t="s">
        <v>328</v>
      </c>
      <c r="E76" s="10">
        <v>10475</v>
      </c>
      <c r="F76" s="10" t="s">
        <v>188</v>
      </c>
      <c r="G76" s="10" t="s">
        <v>329</v>
      </c>
      <c r="H76" s="10">
        <v>5000</v>
      </c>
      <c r="I76" s="10">
        <v>5000</v>
      </c>
      <c r="J76" s="10">
        <v>5000</v>
      </c>
      <c r="K76" s="10"/>
      <c r="L76" s="10"/>
      <c r="M76" s="10"/>
      <c r="N76" s="10"/>
      <c r="O76" s="10"/>
      <c r="P76" s="10" t="s">
        <v>325</v>
      </c>
      <c r="Q76" s="10" t="s">
        <v>330</v>
      </c>
      <c r="R76" s="10" t="s">
        <v>204</v>
      </c>
      <c r="S76" s="10" t="s">
        <v>330</v>
      </c>
    </row>
    <row r="77" s="1" customFormat="1" ht="144" customHeight="1" spans="1:19">
      <c r="A77" s="33">
        <v>44</v>
      </c>
      <c r="B77" s="15" t="s">
        <v>331</v>
      </c>
      <c r="C77" s="14" t="s">
        <v>47</v>
      </c>
      <c r="D77" s="31" t="s">
        <v>332</v>
      </c>
      <c r="E77" s="14">
        <v>9709</v>
      </c>
      <c r="F77" s="14" t="s">
        <v>220</v>
      </c>
      <c r="G77" s="10" t="s">
        <v>90</v>
      </c>
      <c r="H77" s="10">
        <v>3000</v>
      </c>
      <c r="I77" s="42">
        <v>2000</v>
      </c>
      <c r="J77" s="10"/>
      <c r="K77" s="10"/>
      <c r="L77" s="10"/>
      <c r="M77" s="10"/>
      <c r="N77" s="10"/>
      <c r="O77" s="10">
        <v>2000</v>
      </c>
      <c r="P77" s="10" t="s">
        <v>241</v>
      </c>
      <c r="Q77" s="14" t="s">
        <v>242</v>
      </c>
      <c r="R77" s="14" t="s">
        <v>242</v>
      </c>
      <c r="S77" s="14" t="s">
        <v>242</v>
      </c>
    </row>
    <row r="78" s="1" customFormat="1" ht="145" customHeight="1" spans="1:19">
      <c r="A78" s="33">
        <v>45</v>
      </c>
      <c r="B78" s="11" t="s">
        <v>333</v>
      </c>
      <c r="C78" s="10" t="s">
        <v>43</v>
      </c>
      <c r="D78" s="13" t="s">
        <v>334</v>
      </c>
      <c r="E78" s="10">
        <v>8900</v>
      </c>
      <c r="F78" s="10" t="s">
        <v>121</v>
      </c>
      <c r="G78" s="14" t="s">
        <v>90</v>
      </c>
      <c r="H78" s="10">
        <v>4200</v>
      </c>
      <c r="I78" s="10">
        <v>3200</v>
      </c>
      <c r="J78" s="10"/>
      <c r="K78" s="10"/>
      <c r="L78" s="10">
        <v>3200</v>
      </c>
      <c r="M78" s="10"/>
      <c r="N78" s="10"/>
      <c r="O78" s="10"/>
      <c r="P78" s="10" t="s">
        <v>335</v>
      </c>
      <c r="Q78" s="10" t="s">
        <v>43</v>
      </c>
      <c r="R78" s="10" t="s">
        <v>43</v>
      </c>
      <c r="S78" s="10" t="s">
        <v>43</v>
      </c>
    </row>
    <row r="79" s="4" customFormat="1" ht="79" customHeight="1" spans="1:22">
      <c r="A79" s="33">
        <v>46</v>
      </c>
      <c r="B79" s="15" t="s">
        <v>336</v>
      </c>
      <c r="C79" s="10" t="s">
        <v>43</v>
      </c>
      <c r="D79" s="13" t="s">
        <v>337</v>
      </c>
      <c r="E79" s="10">
        <v>4740</v>
      </c>
      <c r="F79" s="10" t="s">
        <v>121</v>
      </c>
      <c r="G79" s="14" t="s">
        <v>40</v>
      </c>
      <c r="H79" s="10">
        <v>2500</v>
      </c>
      <c r="I79" s="10">
        <v>1500</v>
      </c>
      <c r="J79" s="10"/>
      <c r="K79" s="10">
        <v>1500</v>
      </c>
      <c r="L79" s="10"/>
      <c r="M79" s="10"/>
      <c r="N79" s="10"/>
      <c r="O79" s="10"/>
      <c r="P79" s="10"/>
      <c r="Q79" s="10" t="s">
        <v>45</v>
      </c>
      <c r="R79" s="10"/>
      <c r="S79" s="10" t="s">
        <v>45</v>
      </c>
      <c r="T79" s="3"/>
      <c r="U79" s="3"/>
      <c r="V79" s="3"/>
    </row>
    <row r="80" s="3" customFormat="1" ht="130" customHeight="1" spans="1:19">
      <c r="A80" s="33">
        <v>47</v>
      </c>
      <c r="B80" s="15" t="s">
        <v>338</v>
      </c>
      <c r="C80" s="10" t="s">
        <v>76</v>
      </c>
      <c r="D80" s="13" t="s">
        <v>339</v>
      </c>
      <c r="E80" s="10">
        <v>4555</v>
      </c>
      <c r="F80" s="10" t="s">
        <v>121</v>
      </c>
      <c r="G80" s="14" t="s">
        <v>90</v>
      </c>
      <c r="H80" s="14">
        <v>1055</v>
      </c>
      <c r="I80" s="14">
        <v>650</v>
      </c>
      <c r="J80" s="14"/>
      <c r="K80" s="14"/>
      <c r="L80" s="43"/>
      <c r="M80" s="43"/>
      <c r="N80" s="43"/>
      <c r="O80" s="14">
        <v>650</v>
      </c>
      <c r="P80" s="10" t="s">
        <v>340</v>
      </c>
      <c r="Q80" s="10" t="s">
        <v>75</v>
      </c>
      <c r="R80" s="10"/>
      <c r="S80" s="10" t="s">
        <v>75</v>
      </c>
    </row>
    <row r="81" s="1" customFormat="1" ht="111" customHeight="1" spans="1:19">
      <c r="A81" s="33">
        <v>48</v>
      </c>
      <c r="B81" s="11" t="s">
        <v>341</v>
      </c>
      <c r="C81" s="10" t="s">
        <v>78</v>
      </c>
      <c r="D81" s="13" t="s">
        <v>342</v>
      </c>
      <c r="E81" s="10">
        <v>3959</v>
      </c>
      <c r="F81" s="10" t="s">
        <v>121</v>
      </c>
      <c r="G81" s="14" t="s">
        <v>90</v>
      </c>
      <c r="H81" s="10">
        <v>1959</v>
      </c>
      <c r="I81" s="10">
        <v>1959</v>
      </c>
      <c r="J81" s="10"/>
      <c r="K81" s="10"/>
      <c r="L81" s="10"/>
      <c r="M81" s="10">
        <v>1959</v>
      </c>
      <c r="N81" s="10"/>
      <c r="O81" s="10"/>
      <c r="P81" s="10"/>
      <c r="Q81" s="10" t="s">
        <v>78</v>
      </c>
      <c r="R81" s="10"/>
      <c r="S81" s="10" t="s">
        <v>78</v>
      </c>
    </row>
    <row r="82" s="4" customFormat="1" ht="113" customHeight="1" spans="1:22">
      <c r="A82" s="33">
        <v>49</v>
      </c>
      <c r="B82" s="15" t="s">
        <v>343</v>
      </c>
      <c r="C82" s="14" t="s">
        <v>43</v>
      </c>
      <c r="D82" s="31" t="s">
        <v>344</v>
      </c>
      <c r="E82" s="14">
        <v>3744</v>
      </c>
      <c r="F82" s="10" t="s">
        <v>121</v>
      </c>
      <c r="G82" s="14" t="s">
        <v>90</v>
      </c>
      <c r="H82" s="14">
        <v>1744</v>
      </c>
      <c r="I82" s="14">
        <v>1000</v>
      </c>
      <c r="J82" s="14"/>
      <c r="K82" s="14">
        <v>1000</v>
      </c>
      <c r="L82" s="14"/>
      <c r="M82" s="14"/>
      <c r="N82" s="14"/>
      <c r="O82" s="14"/>
      <c r="P82" s="14"/>
      <c r="Q82" s="14" t="s">
        <v>45</v>
      </c>
      <c r="R82" s="14" t="s">
        <v>43</v>
      </c>
      <c r="S82" s="14" t="s">
        <v>45</v>
      </c>
      <c r="T82" s="1"/>
      <c r="U82" s="1"/>
      <c r="V82" s="1"/>
    </row>
    <row r="83" s="4" customFormat="1" ht="12" customHeight="1" spans="2:4">
      <c r="B83" s="40"/>
      <c r="D83" s="41"/>
    </row>
    <row r="84" s="3" customFormat="1" ht="38" customHeight="1" spans="2:4">
      <c r="B84" s="6"/>
      <c r="D84" s="25"/>
    </row>
  </sheetData>
  <sortState ref="A37:AK84">
    <sortCondition ref="E37:E84" descending="1"/>
  </sortState>
  <mergeCells count="18">
    <mergeCell ref="A1:S1"/>
    <mergeCell ref="J2:P2"/>
    <mergeCell ref="B4:D4"/>
    <mergeCell ref="B5:D5"/>
    <mergeCell ref="B6:D6"/>
    <mergeCell ref="B28:D28"/>
    <mergeCell ref="A2:A3"/>
    <mergeCell ref="B2:B3"/>
    <mergeCell ref="C2:C3"/>
    <mergeCell ref="D2:D3"/>
    <mergeCell ref="E2:E3"/>
    <mergeCell ref="F2:F3"/>
    <mergeCell ref="G2:G3"/>
    <mergeCell ref="H2:H3"/>
    <mergeCell ref="I2:I3"/>
    <mergeCell ref="Q2:Q3"/>
    <mergeCell ref="R2:R3"/>
    <mergeCell ref="S2:S3"/>
  </mergeCells>
  <pageMargins left="0.389583333333333" right="0.196527777777778" top="0.389583333333333" bottom="0.314583333333333" header="0.5" footer="0.0388888888888889"/>
  <pageSetup paperSize="9" scale="58" fitToHeight="0" orientation="landscape" horizontalDpi="600"/>
  <headerFooter>
    <oddFooter>&amp;C第 &amp;P 页，共 &amp;N 页</oddFooter>
  </headerFooter>
  <rowBreaks count="3" manualBreakCount="3">
    <brk id="41" max="18" man="1"/>
    <brk id="48" max="18" man="1"/>
    <brk id="56" max="1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9"/>
  <sheetViews>
    <sheetView view="pageBreakPreview" zoomScale="70" zoomScaleNormal="40" workbookViewId="0">
      <pane ySplit="3" topLeftCell="A38" activePane="bottomLeft" state="frozen"/>
      <selection/>
      <selection pane="bottomLeft" activeCell="B35" sqref="B35:D35"/>
    </sheetView>
  </sheetViews>
  <sheetFormatPr defaultColWidth="9.13333333333333" defaultRowHeight="14.25"/>
  <cols>
    <col min="1" max="1" width="7.34285714285714" style="3" customWidth="1"/>
    <col min="2" max="2" width="21.6285714285714" style="6" customWidth="1"/>
    <col min="3" max="3" width="13.4666666666667" style="3" customWidth="1"/>
    <col min="4" max="4" width="57.7428571428571" style="6" customWidth="1"/>
    <col min="5" max="5" width="10.1904761904762" style="5" customWidth="1"/>
    <col min="6" max="6" width="9.13333333333333" style="3" customWidth="1"/>
    <col min="7" max="7" width="18.5714285714286" style="3" customWidth="1"/>
    <col min="8" max="8" width="10.2" style="3" customWidth="1"/>
    <col min="9" max="9" width="9.13333333333333" style="3" customWidth="1"/>
    <col min="10" max="10" width="17.1333333333333" style="3" customWidth="1"/>
    <col min="11" max="11" width="18.152380952381" style="3" customWidth="1"/>
    <col min="12" max="12" width="16.7333333333333" style="3" customWidth="1"/>
    <col min="13" max="16384" width="9.13333333333333" style="3"/>
  </cols>
  <sheetData>
    <row r="1" s="1" customFormat="1" ht="56" customHeight="1" spans="1:12">
      <c r="A1" s="20" t="s">
        <v>345</v>
      </c>
      <c r="B1" s="2"/>
      <c r="C1" s="2"/>
      <c r="D1" s="7"/>
      <c r="E1" s="2"/>
      <c r="F1" s="2"/>
      <c r="G1" s="2"/>
      <c r="H1" s="2"/>
      <c r="I1" s="2"/>
      <c r="J1" s="2"/>
      <c r="K1" s="2"/>
      <c r="L1" s="2"/>
    </row>
    <row r="2" s="2" customFormat="1" ht="24" customHeight="1" spans="1:12">
      <c r="A2" s="8" t="s">
        <v>1</v>
      </c>
      <c r="B2" s="8" t="s">
        <v>2</v>
      </c>
      <c r="C2" s="8" t="s">
        <v>3</v>
      </c>
      <c r="D2" s="8" t="s">
        <v>4</v>
      </c>
      <c r="E2" s="8" t="s">
        <v>5</v>
      </c>
      <c r="F2" s="8" t="s">
        <v>6</v>
      </c>
      <c r="G2" s="8" t="s">
        <v>7</v>
      </c>
      <c r="H2" s="8" t="s">
        <v>8</v>
      </c>
      <c r="I2" s="8" t="s">
        <v>9</v>
      </c>
      <c r="J2" s="8" t="s">
        <v>11</v>
      </c>
      <c r="K2" s="8" t="s">
        <v>12</v>
      </c>
      <c r="L2" s="8" t="s">
        <v>13</v>
      </c>
    </row>
    <row r="3" s="2" customFormat="1" ht="52" customHeight="1" spans="1:12">
      <c r="A3" s="8"/>
      <c r="B3" s="8"/>
      <c r="C3" s="8"/>
      <c r="D3" s="8"/>
      <c r="E3" s="8"/>
      <c r="F3" s="8"/>
      <c r="G3" s="8"/>
      <c r="H3" s="8"/>
      <c r="I3" s="8"/>
      <c r="J3" s="8"/>
      <c r="K3" s="8"/>
      <c r="L3" s="8"/>
    </row>
    <row r="4" s="2" customFormat="1" ht="33" customHeight="1" spans="1:12">
      <c r="A4" s="8">
        <f>SUM(A5,A35)</f>
        <v>50</v>
      </c>
      <c r="B4" s="8" t="s">
        <v>346</v>
      </c>
      <c r="C4" s="8"/>
      <c r="D4" s="9"/>
      <c r="E4" s="8">
        <f>SUM(E5,E35)</f>
        <v>1147574</v>
      </c>
      <c r="F4" s="8"/>
      <c r="G4" s="8"/>
      <c r="H4" s="8"/>
      <c r="I4" s="8"/>
      <c r="J4" s="8"/>
      <c r="K4" s="8"/>
      <c r="L4" s="8"/>
    </row>
    <row r="5" s="2" customFormat="1" ht="38" customHeight="1" spans="1:12">
      <c r="A5" s="8">
        <v>28</v>
      </c>
      <c r="B5" s="8" t="s">
        <v>23</v>
      </c>
      <c r="C5" s="8"/>
      <c r="D5" s="9"/>
      <c r="E5" s="8">
        <f>SUM(E6:E34)</f>
        <v>356436</v>
      </c>
      <c r="F5" s="8"/>
      <c r="G5" s="8"/>
      <c r="H5" s="8"/>
      <c r="I5" s="8"/>
      <c r="J5" s="8"/>
      <c r="K5" s="8"/>
      <c r="L5" s="8"/>
    </row>
    <row r="6" s="1" customFormat="1" ht="120" customHeight="1" spans="1:12">
      <c r="A6" s="10">
        <v>1</v>
      </c>
      <c r="B6" s="11" t="s">
        <v>347</v>
      </c>
      <c r="C6" s="10" t="s">
        <v>76</v>
      </c>
      <c r="D6" s="13" t="s">
        <v>348</v>
      </c>
      <c r="E6" s="10">
        <v>27680</v>
      </c>
      <c r="F6" s="10" t="s">
        <v>27</v>
      </c>
      <c r="G6" s="10" t="s">
        <v>349</v>
      </c>
      <c r="H6" s="10"/>
      <c r="I6" s="10"/>
      <c r="J6" s="10" t="s">
        <v>226</v>
      </c>
      <c r="K6" s="10" t="s">
        <v>76</v>
      </c>
      <c r="L6" s="10" t="s">
        <v>226</v>
      </c>
    </row>
    <row r="7" s="1" customFormat="1" ht="107" customHeight="1" spans="1:12">
      <c r="A7" s="10">
        <v>2</v>
      </c>
      <c r="B7" s="11" t="s">
        <v>350</v>
      </c>
      <c r="C7" s="10" t="s">
        <v>76</v>
      </c>
      <c r="D7" s="13" t="s">
        <v>351</v>
      </c>
      <c r="E7" s="10">
        <v>3011</v>
      </c>
      <c r="F7" s="10" t="s">
        <v>35</v>
      </c>
      <c r="G7" s="10" t="s">
        <v>352</v>
      </c>
      <c r="H7" s="10"/>
      <c r="I7" s="10"/>
      <c r="J7" s="10" t="s">
        <v>226</v>
      </c>
      <c r="K7" s="10" t="s">
        <v>76</v>
      </c>
      <c r="L7" s="10" t="s">
        <v>226</v>
      </c>
    </row>
    <row r="8" s="1" customFormat="1" ht="97" customHeight="1" spans="1:12">
      <c r="A8" s="10">
        <v>3</v>
      </c>
      <c r="B8" s="11" t="s">
        <v>353</v>
      </c>
      <c r="C8" s="10" t="s">
        <v>247</v>
      </c>
      <c r="D8" s="13" t="s">
        <v>354</v>
      </c>
      <c r="E8" s="10">
        <v>21515</v>
      </c>
      <c r="F8" s="10" t="s">
        <v>55</v>
      </c>
      <c r="G8" s="10" t="s">
        <v>352</v>
      </c>
      <c r="H8" s="10"/>
      <c r="I8" s="10"/>
      <c r="J8" s="10" t="s">
        <v>355</v>
      </c>
      <c r="K8" s="10" t="s">
        <v>247</v>
      </c>
      <c r="L8" s="10" t="s">
        <v>355</v>
      </c>
    </row>
    <row r="9" s="1" customFormat="1" ht="63" customHeight="1" spans="1:12">
      <c r="A9" s="10">
        <v>4</v>
      </c>
      <c r="B9" s="11" t="s">
        <v>356</v>
      </c>
      <c r="C9" s="10" t="s">
        <v>38</v>
      </c>
      <c r="D9" s="10" t="s">
        <v>357</v>
      </c>
      <c r="E9" s="10">
        <v>50332</v>
      </c>
      <c r="F9" s="10" t="s">
        <v>55</v>
      </c>
      <c r="G9" s="10" t="s">
        <v>358</v>
      </c>
      <c r="H9" s="10"/>
      <c r="I9" s="10"/>
      <c r="J9" s="10" t="s">
        <v>31</v>
      </c>
      <c r="K9" s="10" t="s">
        <v>30</v>
      </c>
      <c r="L9" s="10" t="s">
        <v>31</v>
      </c>
    </row>
    <row r="10" s="1" customFormat="1" ht="89" customHeight="1" spans="1:12">
      <c r="A10" s="10">
        <v>5</v>
      </c>
      <c r="B10" s="11" t="s">
        <v>359</v>
      </c>
      <c r="C10" s="10" t="s">
        <v>88</v>
      </c>
      <c r="D10" s="13" t="s">
        <v>360</v>
      </c>
      <c r="E10" s="10">
        <v>3395</v>
      </c>
      <c r="F10" s="10" t="s">
        <v>55</v>
      </c>
      <c r="G10" s="10" t="s">
        <v>352</v>
      </c>
      <c r="H10" s="10"/>
      <c r="I10" s="10"/>
      <c r="J10" s="10" t="s">
        <v>88</v>
      </c>
      <c r="K10" s="10" t="s">
        <v>88</v>
      </c>
      <c r="L10" s="10" t="s">
        <v>361</v>
      </c>
    </row>
    <row r="11" s="1" customFormat="1" ht="92" customHeight="1" spans="1:12">
      <c r="A11" s="10">
        <v>6</v>
      </c>
      <c r="B11" s="11" t="s">
        <v>362</v>
      </c>
      <c r="C11" s="10" t="s">
        <v>363</v>
      </c>
      <c r="D11" s="13" t="s">
        <v>364</v>
      </c>
      <c r="E11" s="10">
        <v>3314</v>
      </c>
      <c r="F11" s="10" t="s">
        <v>35</v>
      </c>
      <c r="G11" s="10" t="s">
        <v>358</v>
      </c>
      <c r="H11" s="10"/>
      <c r="I11" s="10"/>
      <c r="J11" s="10" t="s">
        <v>363</v>
      </c>
      <c r="K11" s="10" t="s">
        <v>363</v>
      </c>
      <c r="L11" s="10" t="s">
        <v>365</v>
      </c>
    </row>
    <row r="12" s="1" customFormat="1" ht="94" customHeight="1" spans="1:12">
      <c r="A12" s="10">
        <v>7</v>
      </c>
      <c r="B12" s="11" t="s">
        <v>366</v>
      </c>
      <c r="C12" s="10" t="s">
        <v>367</v>
      </c>
      <c r="D12" s="11" t="s">
        <v>368</v>
      </c>
      <c r="E12" s="10">
        <v>4386</v>
      </c>
      <c r="F12" s="10" t="s">
        <v>35</v>
      </c>
      <c r="G12" s="10" t="s">
        <v>352</v>
      </c>
      <c r="H12" s="10"/>
      <c r="I12" s="10"/>
      <c r="J12" s="10" t="s">
        <v>369</v>
      </c>
      <c r="K12" s="10" t="s">
        <v>369</v>
      </c>
      <c r="L12" s="10" t="s">
        <v>369</v>
      </c>
    </row>
    <row r="13" s="1" customFormat="1" ht="84" customHeight="1" spans="1:12">
      <c r="A13" s="10">
        <v>8</v>
      </c>
      <c r="B13" s="11" t="s">
        <v>370</v>
      </c>
      <c r="C13" s="10" t="s">
        <v>247</v>
      </c>
      <c r="D13" s="11" t="s">
        <v>371</v>
      </c>
      <c r="E13" s="10">
        <v>12431</v>
      </c>
      <c r="F13" s="10" t="s">
        <v>55</v>
      </c>
      <c r="G13" s="10" t="s">
        <v>352</v>
      </c>
      <c r="H13" s="10"/>
      <c r="I13" s="10"/>
      <c r="J13" s="10" t="s">
        <v>169</v>
      </c>
      <c r="K13" s="10" t="s">
        <v>247</v>
      </c>
      <c r="L13" s="10" t="s">
        <v>169</v>
      </c>
    </row>
    <row r="14" s="1" customFormat="1" ht="87" customHeight="1" spans="1:12">
      <c r="A14" s="10">
        <v>9</v>
      </c>
      <c r="B14" s="11" t="s">
        <v>372</v>
      </c>
      <c r="C14" s="10" t="s">
        <v>76</v>
      </c>
      <c r="D14" s="13" t="s">
        <v>373</v>
      </c>
      <c r="E14" s="10">
        <v>7804</v>
      </c>
      <c r="F14" s="10" t="s">
        <v>55</v>
      </c>
      <c r="G14" s="10" t="s">
        <v>374</v>
      </c>
      <c r="H14" s="10"/>
      <c r="I14" s="10"/>
      <c r="J14" s="10" t="s">
        <v>226</v>
      </c>
      <c r="K14" s="10" t="s">
        <v>76</v>
      </c>
      <c r="L14" s="10" t="s">
        <v>226</v>
      </c>
    </row>
    <row r="15" s="1" customFormat="1" ht="55" customHeight="1" spans="1:12">
      <c r="A15" s="10">
        <v>10</v>
      </c>
      <c r="B15" s="11" t="s">
        <v>375</v>
      </c>
      <c r="C15" s="10" t="s">
        <v>78</v>
      </c>
      <c r="D15" s="11" t="s">
        <v>376</v>
      </c>
      <c r="E15" s="10">
        <v>4962</v>
      </c>
      <c r="F15" s="10" t="s">
        <v>35</v>
      </c>
      <c r="G15" s="10" t="s">
        <v>352</v>
      </c>
      <c r="H15" s="10"/>
      <c r="I15" s="10"/>
      <c r="J15" s="10" t="s">
        <v>49</v>
      </c>
      <c r="K15" s="10" t="s">
        <v>78</v>
      </c>
      <c r="L15" s="10" t="s">
        <v>49</v>
      </c>
    </row>
    <row r="16" s="1" customFormat="1" ht="99" customHeight="1" spans="1:12">
      <c r="A16" s="10">
        <v>11</v>
      </c>
      <c r="B16" s="11" t="s">
        <v>377</v>
      </c>
      <c r="C16" s="10" t="s">
        <v>78</v>
      </c>
      <c r="D16" s="13" t="s">
        <v>378</v>
      </c>
      <c r="E16" s="10">
        <v>4332</v>
      </c>
      <c r="F16" s="10" t="s">
        <v>35</v>
      </c>
      <c r="G16" s="10" t="s">
        <v>352</v>
      </c>
      <c r="H16" s="10"/>
      <c r="I16" s="10"/>
      <c r="J16" s="10" t="s">
        <v>49</v>
      </c>
      <c r="K16" s="10" t="s">
        <v>78</v>
      </c>
      <c r="L16" s="10" t="s">
        <v>49</v>
      </c>
    </row>
    <row r="17" s="1" customFormat="1" ht="85" customHeight="1" spans="1:12">
      <c r="A17" s="10">
        <v>12</v>
      </c>
      <c r="B17" s="11" t="s">
        <v>379</v>
      </c>
      <c r="C17" s="10" t="s">
        <v>123</v>
      </c>
      <c r="D17" s="11" t="s">
        <v>380</v>
      </c>
      <c r="E17" s="10">
        <v>2777</v>
      </c>
      <c r="F17" s="10" t="s">
        <v>35</v>
      </c>
      <c r="G17" s="10" t="s">
        <v>352</v>
      </c>
      <c r="H17" s="10"/>
      <c r="I17" s="10"/>
      <c r="J17" s="10" t="s">
        <v>41</v>
      </c>
      <c r="K17" s="10" t="s">
        <v>123</v>
      </c>
      <c r="L17" s="10" t="s">
        <v>381</v>
      </c>
    </row>
    <row r="18" s="1" customFormat="1" ht="58" customHeight="1" spans="1:12">
      <c r="A18" s="10">
        <v>13</v>
      </c>
      <c r="B18" s="11" t="s">
        <v>382</v>
      </c>
      <c r="C18" s="10" t="s">
        <v>45</v>
      </c>
      <c r="D18" s="11" t="s">
        <v>383</v>
      </c>
      <c r="E18" s="10">
        <v>8326</v>
      </c>
      <c r="F18" s="10" t="s">
        <v>35</v>
      </c>
      <c r="G18" s="10" t="s">
        <v>352</v>
      </c>
      <c r="H18" s="10"/>
      <c r="I18" s="10"/>
      <c r="J18" s="10" t="s">
        <v>45</v>
      </c>
      <c r="K18" s="10"/>
      <c r="L18" s="10" t="s">
        <v>384</v>
      </c>
    </row>
    <row r="19" s="1" customFormat="1" ht="151" customHeight="1" spans="1:12">
      <c r="A19" s="10">
        <v>14</v>
      </c>
      <c r="B19" s="11" t="s">
        <v>385</v>
      </c>
      <c r="C19" s="10" t="s">
        <v>88</v>
      </c>
      <c r="D19" s="13" t="s">
        <v>386</v>
      </c>
      <c r="E19" s="10">
        <v>29552</v>
      </c>
      <c r="F19" s="10" t="s">
        <v>27</v>
      </c>
      <c r="G19" s="13" t="s">
        <v>387</v>
      </c>
      <c r="H19" s="10"/>
      <c r="I19" s="10"/>
      <c r="J19" s="10" t="s">
        <v>242</v>
      </c>
      <c r="K19" s="10" t="s">
        <v>88</v>
      </c>
      <c r="L19" s="10" t="s">
        <v>242</v>
      </c>
    </row>
    <row r="20" s="1" customFormat="1" ht="145" customHeight="1" spans="1:12">
      <c r="A20" s="10">
        <v>15</v>
      </c>
      <c r="B20" s="11" t="s">
        <v>388</v>
      </c>
      <c r="C20" s="10" t="s">
        <v>76</v>
      </c>
      <c r="D20" s="13" t="s">
        <v>389</v>
      </c>
      <c r="E20" s="10">
        <v>5697</v>
      </c>
      <c r="F20" s="10" t="s">
        <v>35</v>
      </c>
      <c r="G20" s="10" t="s">
        <v>358</v>
      </c>
      <c r="H20" s="10"/>
      <c r="I20" s="10"/>
      <c r="J20" s="10" t="s">
        <v>390</v>
      </c>
      <c r="K20" s="10" t="s">
        <v>76</v>
      </c>
      <c r="L20" s="10" t="s">
        <v>391</v>
      </c>
    </row>
    <row r="21" s="1" customFormat="1" ht="117" customHeight="1" spans="1:12">
      <c r="A21" s="10">
        <v>16</v>
      </c>
      <c r="B21" s="11" t="s">
        <v>392</v>
      </c>
      <c r="C21" s="10" t="s">
        <v>78</v>
      </c>
      <c r="D21" s="13" t="s">
        <v>393</v>
      </c>
      <c r="E21" s="10">
        <v>6360</v>
      </c>
      <c r="F21" s="10" t="s">
        <v>35</v>
      </c>
      <c r="G21" s="10" t="s">
        <v>352</v>
      </c>
      <c r="H21" s="10"/>
      <c r="I21" s="10"/>
      <c r="J21" s="10" t="s">
        <v>78</v>
      </c>
      <c r="K21" s="10" t="s">
        <v>78</v>
      </c>
      <c r="L21" s="10" t="s">
        <v>78</v>
      </c>
    </row>
    <row r="22" s="1" customFormat="1" ht="87" customHeight="1" spans="1:12">
      <c r="A22" s="10">
        <v>17</v>
      </c>
      <c r="B22" s="11" t="s">
        <v>394</v>
      </c>
      <c r="C22" s="10" t="s">
        <v>123</v>
      </c>
      <c r="D22" s="11" t="s">
        <v>395</v>
      </c>
      <c r="E22" s="10">
        <v>18337</v>
      </c>
      <c r="F22" s="10" t="s">
        <v>35</v>
      </c>
      <c r="G22" s="10" t="s">
        <v>352</v>
      </c>
      <c r="H22" s="10"/>
      <c r="I22" s="10"/>
      <c r="J22" s="10" t="s">
        <v>123</v>
      </c>
      <c r="K22" s="10" t="s">
        <v>123</v>
      </c>
      <c r="L22" s="10" t="s">
        <v>396</v>
      </c>
    </row>
    <row r="23" s="1" customFormat="1" ht="96" customHeight="1" spans="1:12">
      <c r="A23" s="10">
        <v>18</v>
      </c>
      <c r="B23" s="11" t="s">
        <v>397</v>
      </c>
      <c r="C23" s="10" t="s">
        <v>43</v>
      </c>
      <c r="D23" s="11" t="s">
        <v>398</v>
      </c>
      <c r="E23" s="10">
        <v>31670</v>
      </c>
      <c r="F23" s="10" t="s">
        <v>55</v>
      </c>
      <c r="G23" s="10" t="s">
        <v>352</v>
      </c>
      <c r="H23" s="10"/>
      <c r="I23" s="10"/>
      <c r="J23" s="10" t="s">
        <v>399</v>
      </c>
      <c r="K23" s="10" t="s">
        <v>43</v>
      </c>
      <c r="L23" s="10" t="s">
        <v>399</v>
      </c>
    </row>
    <row r="24" s="1" customFormat="1" ht="96" customHeight="1" spans="1:12">
      <c r="A24" s="10">
        <v>19</v>
      </c>
      <c r="B24" s="11" t="s">
        <v>400</v>
      </c>
      <c r="C24" s="10" t="s">
        <v>47</v>
      </c>
      <c r="D24" s="11" t="s">
        <v>401</v>
      </c>
      <c r="E24" s="10">
        <v>5312</v>
      </c>
      <c r="F24" s="10" t="s">
        <v>35</v>
      </c>
      <c r="G24" s="10" t="s">
        <v>352</v>
      </c>
      <c r="H24" s="10"/>
      <c r="I24" s="10"/>
      <c r="J24" s="10" t="s">
        <v>49</v>
      </c>
      <c r="K24" s="10" t="s">
        <v>47</v>
      </c>
      <c r="L24" s="10" t="s">
        <v>49</v>
      </c>
    </row>
    <row r="25" s="1" customFormat="1" ht="72" customHeight="1" spans="1:12">
      <c r="A25" s="10">
        <v>20</v>
      </c>
      <c r="B25" s="11" t="s">
        <v>402</v>
      </c>
      <c r="C25" s="10" t="s">
        <v>78</v>
      </c>
      <c r="D25" s="11" t="s">
        <v>403</v>
      </c>
      <c r="E25" s="10">
        <v>4962</v>
      </c>
      <c r="F25" s="10" t="s">
        <v>35</v>
      </c>
      <c r="G25" s="10" t="s">
        <v>352</v>
      </c>
      <c r="H25" s="10"/>
      <c r="I25" s="10"/>
      <c r="J25" s="10" t="s">
        <v>49</v>
      </c>
      <c r="K25" s="10" t="s">
        <v>78</v>
      </c>
      <c r="L25" s="10" t="s">
        <v>49</v>
      </c>
    </row>
    <row r="26" s="1" customFormat="1" ht="96" customHeight="1" spans="1:12">
      <c r="A26" s="10">
        <v>21</v>
      </c>
      <c r="B26" s="11" t="s">
        <v>404</v>
      </c>
      <c r="C26" s="10" t="s">
        <v>47</v>
      </c>
      <c r="D26" s="11" t="s">
        <v>405</v>
      </c>
      <c r="E26" s="10">
        <v>5363</v>
      </c>
      <c r="F26" s="10" t="s">
        <v>35</v>
      </c>
      <c r="G26" s="10" t="s">
        <v>352</v>
      </c>
      <c r="H26" s="10"/>
      <c r="I26" s="10"/>
      <c r="J26" s="10" t="s">
        <v>47</v>
      </c>
      <c r="K26" s="10" t="s">
        <v>47</v>
      </c>
      <c r="L26" s="10" t="s">
        <v>47</v>
      </c>
    </row>
    <row r="27" s="1" customFormat="1" ht="125" customHeight="1" spans="1:12">
      <c r="A27" s="10">
        <v>22</v>
      </c>
      <c r="B27" s="11" t="s">
        <v>406</v>
      </c>
      <c r="C27" s="10" t="s">
        <v>88</v>
      </c>
      <c r="D27" s="13" t="s">
        <v>407</v>
      </c>
      <c r="E27" s="10">
        <v>10622</v>
      </c>
      <c r="F27" s="10" t="s">
        <v>55</v>
      </c>
      <c r="G27" s="10" t="s">
        <v>352</v>
      </c>
      <c r="H27" s="10"/>
      <c r="I27" s="10"/>
      <c r="J27" s="10" t="s">
        <v>242</v>
      </c>
      <c r="K27" s="10" t="s">
        <v>88</v>
      </c>
      <c r="L27" s="10" t="s">
        <v>408</v>
      </c>
    </row>
    <row r="28" s="1" customFormat="1" ht="70" customHeight="1" spans="1:12">
      <c r="A28" s="10">
        <v>23</v>
      </c>
      <c r="B28" s="11" t="s">
        <v>409</v>
      </c>
      <c r="C28" s="10" t="s">
        <v>43</v>
      </c>
      <c r="D28" s="13" t="s">
        <v>410</v>
      </c>
      <c r="E28" s="10">
        <v>9361</v>
      </c>
      <c r="F28" s="10" t="s">
        <v>55</v>
      </c>
      <c r="G28" s="10" t="s">
        <v>352</v>
      </c>
      <c r="H28" s="10"/>
      <c r="I28" s="10"/>
      <c r="J28" s="10" t="s">
        <v>411</v>
      </c>
      <c r="K28" s="10"/>
      <c r="L28" s="10" t="s">
        <v>412</v>
      </c>
    </row>
    <row r="29" s="4" customFormat="1" ht="86" customHeight="1" spans="1:15">
      <c r="A29" s="10">
        <v>24</v>
      </c>
      <c r="B29" s="11" t="s">
        <v>413</v>
      </c>
      <c r="C29" s="10" t="s">
        <v>47</v>
      </c>
      <c r="D29" s="13" t="s">
        <v>414</v>
      </c>
      <c r="E29" s="10">
        <v>14989</v>
      </c>
      <c r="F29" s="10" t="s">
        <v>35</v>
      </c>
      <c r="G29" s="10" t="s">
        <v>352</v>
      </c>
      <c r="H29" s="10"/>
      <c r="I29" s="10"/>
      <c r="J29" s="10" t="s">
        <v>47</v>
      </c>
      <c r="K29" s="10" t="s">
        <v>47</v>
      </c>
      <c r="L29" s="10" t="s">
        <v>415</v>
      </c>
      <c r="M29" s="2"/>
      <c r="N29" s="2"/>
      <c r="O29" s="2"/>
    </row>
    <row r="30" s="1" customFormat="1" ht="123" customHeight="1" spans="1:15">
      <c r="A30" s="10">
        <v>25</v>
      </c>
      <c r="B30" s="11" t="s">
        <v>416</v>
      </c>
      <c r="C30" s="10" t="s">
        <v>363</v>
      </c>
      <c r="D30" s="13" t="s">
        <v>417</v>
      </c>
      <c r="E30" s="10">
        <v>6000</v>
      </c>
      <c r="F30" s="10" t="s">
        <v>55</v>
      </c>
      <c r="G30" s="10" t="s">
        <v>418</v>
      </c>
      <c r="H30" s="10"/>
      <c r="I30" s="10"/>
      <c r="J30" s="10" t="s">
        <v>419</v>
      </c>
      <c r="K30" s="10" t="s">
        <v>363</v>
      </c>
      <c r="L30" s="10" t="s">
        <v>419</v>
      </c>
      <c r="M30" s="4"/>
      <c r="N30" s="4"/>
      <c r="O30" s="4"/>
    </row>
    <row r="31" s="4" customFormat="1" ht="78" customHeight="1" spans="1:15">
      <c r="A31" s="10">
        <v>26</v>
      </c>
      <c r="B31" s="11" t="s">
        <v>420</v>
      </c>
      <c r="C31" s="10" t="s">
        <v>95</v>
      </c>
      <c r="D31" s="13" t="s">
        <v>421</v>
      </c>
      <c r="E31" s="10">
        <v>16927</v>
      </c>
      <c r="F31" s="10" t="s">
        <v>35</v>
      </c>
      <c r="G31" s="10" t="s">
        <v>422</v>
      </c>
      <c r="H31" s="10"/>
      <c r="I31" s="10"/>
      <c r="J31" s="10" t="s">
        <v>98</v>
      </c>
      <c r="K31" s="10"/>
      <c r="L31" s="10" t="s">
        <v>99</v>
      </c>
      <c r="M31" s="2"/>
      <c r="N31" s="2"/>
      <c r="O31" s="2"/>
    </row>
    <row r="32" s="1" customFormat="1" ht="70" customHeight="1" spans="1:15">
      <c r="A32" s="10">
        <v>27</v>
      </c>
      <c r="B32" s="11" t="s">
        <v>423</v>
      </c>
      <c r="C32" s="10" t="s">
        <v>424</v>
      </c>
      <c r="D32" s="13" t="s">
        <v>425</v>
      </c>
      <c r="E32" s="10">
        <v>24150</v>
      </c>
      <c r="F32" s="10" t="s">
        <v>35</v>
      </c>
      <c r="G32" s="10" t="s">
        <v>418</v>
      </c>
      <c r="H32" s="10"/>
      <c r="I32" s="10"/>
      <c r="J32" s="10" t="s">
        <v>109</v>
      </c>
      <c r="K32" s="10" t="s">
        <v>76</v>
      </c>
      <c r="L32" s="10" t="s">
        <v>226</v>
      </c>
      <c r="M32" s="23"/>
      <c r="N32" s="23"/>
      <c r="O32" s="23"/>
    </row>
    <row r="33" s="1" customFormat="1" ht="115" customHeight="1" spans="1:12">
      <c r="A33" s="10">
        <v>28</v>
      </c>
      <c r="B33" s="11" t="s">
        <v>426</v>
      </c>
      <c r="C33" s="10" t="s">
        <v>76</v>
      </c>
      <c r="D33" s="11" t="s">
        <v>427</v>
      </c>
      <c r="E33" s="10">
        <v>12869</v>
      </c>
      <c r="F33" s="10" t="s">
        <v>35</v>
      </c>
      <c r="G33" s="10" t="s">
        <v>418</v>
      </c>
      <c r="H33" s="10"/>
      <c r="I33" s="10"/>
      <c r="J33" s="10" t="s">
        <v>104</v>
      </c>
      <c r="K33" s="10"/>
      <c r="L33" s="10" t="s">
        <v>109</v>
      </c>
    </row>
    <row r="34" s="4" customFormat="1" ht="24" hidden="1" customHeight="1" spans="1:15">
      <c r="A34" s="10"/>
      <c r="B34" s="11"/>
      <c r="C34" s="10"/>
      <c r="D34" s="13"/>
      <c r="E34" s="10"/>
      <c r="F34" s="10"/>
      <c r="G34" s="10"/>
      <c r="H34" s="10"/>
      <c r="I34" s="10"/>
      <c r="J34" s="10"/>
      <c r="K34" s="10"/>
      <c r="L34" s="10"/>
      <c r="M34" s="2"/>
      <c r="N34" s="2"/>
      <c r="O34" s="2"/>
    </row>
    <row r="35" s="19" customFormat="1" ht="38" customHeight="1" spans="1:12">
      <c r="A35" s="21">
        <v>22</v>
      </c>
      <c r="B35" s="22" t="s">
        <v>428</v>
      </c>
      <c r="C35" s="22"/>
      <c r="D35" s="22"/>
      <c r="E35" s="8">
        <f>SUM(E36:E57)</f>
        <v>791138</v>
      </c>
      <c r="F35" s="21"/>
      <c r="G35" s="21"/>
      <c r="H35" s="21"/>
      <c r="I35" s="21"/>
      <c r="J35" s="21"/>
      <c r="K35" s="21"/>
      <c r="L35" s="21"/>
    </row>
    <row r="36" s="2" customFormat="1" ht="89" customHeight="1" spans="1:12">
      <c r="A36" s="10">
        <v>1</v>
      </c>
      <c r="B36" s="11" t="s">
        <v>429</v>
      </c>
      <c r="C36" s="10" t="s">
        <v>88</v>
      </c>
      <c r="D36" s="11" t="s">
        <v>430</v>
      </c>
      <c r="E36" s="10">
        <v>72751</v>
      </c>
      <c r="F36" s="10" t="s">
        <v>142</v>
      </c>
      <c r="G36" s="10" t="s">
        <v>431</v>
      </c>
      <c r="H36" s="10"/>
      <c r="I36" s="14"/>
      <c r="J36" s="10" t="s">
        <v>226</v>
      </c>
      <c r="K36" s="11" t="s">
        <v>88</v>
      </c>
      <c r="L36" s="10" t="s">
        <v>226</v>
      </c>
    </row>
    <row r="37" s="1" customFormat="1" ht="97" customHeight="1" spans="1:12">
      <c r="A37" s="10">
        <v>2</v>
      </c>
      <c r="B37" s="15" t="s">
        <v>432</v>
      </c>
      <c r="C37" s="14" t="s">
        <v>38</v>
      </c>
      <c r="D37" s="15" t="s">
        <v>433</v>
      </c>
      <c r="E37" s="14">
        <v>151384</v>
      </c>
      <c r="F37" s="14" t="s">
        <v>434</v>
      </c>
      <c r="G37" s="15" t="s">
        <v>352</v>
      </c>
      <c r="H37" s="14"/>
      <c r="I37" s="14"/>
      <c r="J37" s="14" t="s">
        <v>226</v>
      </c>
      <c r="K37" s="14" t="s">
        <v>435</v>
      </c>
      <c r="L37" s="14" t="s">
        <v>226</v>
      </c>
    </row>
    <row r="38" s="1" customFormat="1" ht="83" customHeight="1" spans="1:12">
      <c r="A38" s="10">
        <v>3</v>
      </c>
      <c r="B38" s="15" t="s">
        <v>436</v>
      </c>
      <c r="C38" s="10" t="s">
        <v>88</v>
      </c>
      <c r="D38" s="15" t="s">
        <v>437</v>
      </c>
      <c r="E38" s="14">
        <v>23430</v>
      </c>
      <c r="F38" s="10" t="s">
        <v>263</v>
      </c>
      <c r="G38" s="11" t="s">
        <v>352</v>
      </c>
      <c r="H38" s="10"/>
      <c r="I38" s="14"/>
      <c r="J38" s="10" t="s">
        <v>226</v>
      </c>
      <c r="K38" s="10" t="s">
        <v>88</v>
      </c>
      <c r="L38" s="10" t="s">
        <v>226</v>
      </c>
    </row>
    <row r="39" s="1" customFormat="1" ht="80" customHeight="1" spans="1:12">
      <c r="A39" s="10">
        <v>4</v>
      </c>
      <c r="B39" s="11" t="s">
        <v>438</v>
      </c>
      <c r="C39" s="10" t="s">
        <v>78</v>
      </c>
      <c r="D39" s="11" t="s">
        <v>439</v>
      </c>
      <c r="E39" s="10">
        <v>78000</v>
      </c>
      <c r="F39" s="10" t="s">
        <v>121</v>
      </c>
      <c r="G39" s="10" t="s">
        <v>440</v>
      </c>
      <c r="H39" s="10"/>
      <c r="I39" s="10"/>
      <c r="J39" s="10" t="s">
        <v>226</v>
      </c>
      <c r="K39" s="10" t="s">
        <v>78</v>
      </c>
      <c r="L39" s="10" t="s">
        <v>226</v>
      </c>
    </row>
    <row r="40" s="3" customFormat="1" ht="52" customHeight="1" spans="1:12">
      <c r="A40" s="10">
        <v>5</v>
      </c>
      <c r="B40" s="14" t="s">
        <v>441</v>
      </c>
      <c r="C40" s="10" t="s">
        <v>76</v>
      </c>
      <c r="D40" s="11" t="s">
        <v>442</v>
      </c>
      <c r="E40" s="10">
        <v>2436</v>
      </c>
      <c r="F40" s="10" t="s">
        <v>121</v>
      </c>
      <c r="G40" s="10" t="s">
        <v>352</v>
      </c>
      <c r="H40" s="10"/>
      <c r="I40" s="10"/>
      <c r="J40" s="10" t="s">
        <v>226</v>
      </c>
      <c r="K40" s="10"/>
      <c r="L40" s="10" t="s">
        <v>226</v>
      </c>
    </row>
    <row r="41" s="4" customFormat="1" ht="98" customHeight="1" spans="1:12">
      <c r="A41" s="10">
        <v>6</v>
      </c>
      <c r="B41" s="10" t="s">
        <v>443</v>
      </c>
      <c r="C41" s="10" t="s">
        <v>76</v>
      </c>
      <c r="D41" s="11" t="s">
        <v>444</v>
      </c>
      <c r="E41" s="10">
        <v>9596</v>
      </c>
      <c r="F41" s="10" t="s">
        <v>216</v>
      </c>
      <c r="G41" s="10" t="s">
        <v>352</v>
      </c>
      <c r="H41" s="10"/>
      <c r="I41" s="10"/>
      <c r="J41" s="10" t="s">
        <v>226</v>
      </c>
      <c r="K41" s="10" t="s">
        <v>76</v>
      </c>
      <c r="L41" s="10" t="s">
        <v>226</v>
      </c>
    </row>
    <row r="42" s="1" customFormat="1" ht="57" customHeight="1" spans="1:12">
      <c r="A42" s="10">
        <v>7</v>
      </c>
      <c r="B42" s="11" t="s">
        <v>445</v>
      </c>
      <c r="C42" s="10" t="s">
        <v>446</v>
      </c>
      <c r="D42" s="11" t="s">
        <v>447</v>
      </c>
      <c r="E42" s="10">
        <v>39850</v>
      </c>
      <c r="F42" s="10" t="s">
        <v>55</v>
      </c>
      <c r="G42" s="15" t="s">
        <v>448</v>
      </c>
      <c r="H42" s="10"/>
      <c r="I42" s="10"/>
      <c r="J42" s="10" t="s">
        <v>449</v>
      </c>
      <c r="K42" s="10" t="s">
        <v>446</v>
      </c>
      <c r="L42" s="10" t="s">
        <v>169</v>
      </c>
    </row>
    <row r="43" s="1" customFormat="1" ht="120" customHeight="1" spans="1:12">
      <c r="A43" s="10">
        <v>8</v>
      </c>
      <c r="B43" s="11" t="s">
        <v>450</v>
      </c>
      <c r="C43" s="11" t="s">
        <v>186</v>
      </c>
      <c r="D43" s="11" t="s">
        <v>451</v>
      </c>
      <c r="E43" s="10">
        <v>56188</v>
      </c>
      <c r="F43" s="10" t="s">
        <v>121</v>
      </c>
      <c r="G43" s="10" t="s">
        <v>352</v>
      </c>
      <c r="H43" s="10"/>
      <c r="I43" s="10"/>
      <c r="J43" s="10" t="s">
        <v>169</v>
      </c>
      <c r="K43" s="10" t="s">
        <v>76</v>
      </c>
      <c r="L43" s="10" t="s">
        <v>169</v>
      </c>
    </row>
    <row r="44" s="3" customFormat="1" ht="101" customHeight="1" spans="1:12">
      <c r="A44" s="10">
        <v>9</v>
      </c>
      <c r="B44" s="15" t="s">
        <v>452</v>
      </c>
      <c r="C44" s="10" t="s">
        <v>43</v>
      </c>
      <c r="D44" s="11" t="s">
        <v>453</v>
      </c>
      <c r="E44" s="10">
        <v>5966</v>
      </c>
      <c r="F44" s="10" t="s">
        <v>121</v>
      </c>
      <c r="G44" s="10" t="s">
        <v>352</v>
      </c>
      <c r="H44" s="10"/>
      <c r="I44" s="10"/>
      <c r="J44" s="10" t="s">
        <v>45</v>
      </c>
      <c r="K44" s="10" t="s">
        <v>43</v>
      </c>
      <c r="L44" s="10" t="s">
        <v>45</v>
      </c>
    </row>
    <row r="45" s="1" customFormat="1" ht="81" customHeight="1" spans="1:12">
      <c r="A45" s="10">
        <v>10</v>
      </c>
      <c r="B45" s="11" t="s">
        <v>454</v>
      </c>
      <c r="C45" s="10" t="s">
        <v>88</v>
      </c>
      <c r="D45" s="11" t="s">
        <v>455</v>
      </c>
      <c r="E45" s="10">
        <v>32672</v>
      </c>
      <c r="F45" s="10" t="s">
        <v>220</v>
      </c>
      <c r="G45" s="10" t="s">
        <v>456</v>
      </c>
      <c r="H45" s="10"/>
      <c r="I45" s="10"/>
      <c r="J45" s="10" t="s">
        <v>242</v>
      </c>
      <c r="K45" s="10" t="s">
        <v>88</v>
      </c>
      <c r="L45" s="10" t="s">
        <v>242</v>
      </c>
    </row>
    <row r="46" s="4" customFormat="1" ht="79" customHeight="1" spans="1:12">
      <c r="A46" s="10">
        <v>11</v>
      </c>
      <c r="B46" s="10" t="s">
        <v>457</v>
      </c>
      <c r="C46" s="10" t="s">
        <v>76</v>
      </c>
      <c r="D46" s="11" t="s">
        <v>458</v>
      </c>
      <c r="E46" s="10">
        <v>2450</v>
      </c>
      <c r="F46" s="10" t="s">
        <v>121</v>
      </c>
      <c r="G46" s="10" t="s">
        <v>352</v>
      </c>
      <c r="H46" s="10"/>
      <c r="I46" s="10"/>
      <c r="J46" s="10" t="s">
        <v>104</v>
      </c>
      <c r="K46" s="10"/>
      <c r="L46" s="10" t="s">
        <v>104</v>
      </c>
    </row>
    <row r="47" s="3" customFormat="1" ht="98" customHeight="1" spans="1:12">
      <c r="A47" s="10">
        <v>12</v>
      </c>
      <c r="B47" s="15" t="s">
        <v>459</v>
      </c>
      <c r="C47" s="10" t="s">
        <v>204</v>
      </c>
      <c r="D47" s="11" t="s">
        <v>124</v>
      </c>
      <c r="E47" s="10">
        <v>3435</v>
      </c>
      <c r="F47" s="10" t="s">
        <v>188</v>
      </c>
      <c r="G47" s="10" t="s">
        <v>352</v>
      </c>
      <c r="H47" s="10"/>
      <c r="I47" s="10"/>
      <c r="J47" s="10" t="s">
        <v>460</v>
      </c>
      <c r="K47" s="10" t="s">
        <v>204</v>
      </c>
      <c r="L47" s="10" t="s">
        <v>460</v>
      </c>
    </row>
    <row r="48" s="1" customFormat="1" ht="74" customHeight="1" spans="1:12">
      <c r="A48" s="10">
        <v>13</v>
      </c>
      <c r="B48" s="11" t="s">
        <v>461</v>
      </c>
      <c r="C48" s="10" t="s">
        <v>204</v>
      </c>
      <c r="D48" s="11" t="s">
        <v>462</v>
      </c>
      <c r="E48" s="10">
        <v>37846</v>
      </c>
      <c r="F48" s="10" t="s">
        <v>121</v>
      </c>
      <c r="G48" s="10" t="s">
        <v>352</v>
      </c>
      <c r="H48" s="10"/>
      <c r="I48" s="10"/>
      <c r="J48" s="10" t="s">
        <v>204</v>
      </c>
      <c r="K48" s="10" t="s">
        <v>204</v>
      </c>
      <c r="L48" s="10" t="s">
        <v>463</v>
      </c>
    </row>
    <row r="49" s="3" customFormat="1" ht="112" customHeight="1" spans="1:12">
      <c r="A49" s="10">
        <v>14</v>
      </c>
      <c r="B49" s="14" t="s">
        <v>464</v>
      </c>
      <c r="C49" s="10" t="s">
        <v>78</v>
      </c>
      <c r="D49" s="11" t="s">
        <v>465</v>
      </c>
      <c r="E49" s="10">
        <v>11903</v>
      </c>
      <c r="F49" s="10" t="s">
        <v>188</v>
      </c>
      <c r="G49" s="10" t="s">
        <v>358</v>
      </c>
      <c r="H49" s="10"/>
      <c r="I49" s="10"/>
      <c r="J49" s="10" t="s">
        <v>78</v>
      </c>
      <c r="K49" s="10" t="s">
        <v>78</v>
      </c>
      <c r="L49" s="10" t="s">
        <v>78</v>
      </c>
    </row>
    <row r="50" s="1" customFormat="1" ht="61" customHeight="1" spans="1:12">
      <c r="A50" s="10">
        <v>15</v>
      </c>
      <c r="B50" s="10" t="s">
        <v>466</v>
      </c>
      <c r="C50" s="10" t="s">
        <v>435</v>
      </c>
      <c r="D50" s="11" t="s">
        <v>467</v>
      </c>
      <c r="E50" s="10">
        <v>144685</v>
      </c>
      <c r="F50" s="10" t="s">
        <v>188</v>
      </c>
      <c r="G50" s="10" t="s">
        <v>352</v>
      </c>
      <c r="H50" s="10"/>
      <c r="I50" s="10"/>
      <c r="J50" s="10" t="s">
        <v>468</v>
      </c>
      <c r="K50" s="10" t="s">
        <v>435</v>
      </c>
      <c r="L50" s="10" t="s">
        <v>468</v>
      </c>
    </row>
    <row r="51" s="3" customFormat="1" ht="93" customHeight="1" spans="1:12">
      <c r="A51" s="10">
        <v>16</v>
      </c>
      <c r="B51" s="10" t="s">
        <v>469</v>
      </c>
      <c r="C51" s="10" t="s">
        <v>33</v>
      </c>
      <c r="D51" s="11" t="s">
        <v>470</v>
      </c>
      <c r="E51" s="10">
        <v>9630</v>
      </c>
      <c r="F51" s="10" t="s">
        <v>35</v>
      </c>
      <c r="G51" s="10" t="s">
        <v>352</v>
      </c>
      <c r="H51" s="10"/>
      <c r="I51" s="10"/>
      <c r="J51" s="10" t="s">
        <v>33</v>
      </c>
      <c r="K51" s="10" t="s">
        <v>33</v>
      </c>
      <c r="L51" s="10" t="s">
        <v>33</v>
      </c>
    </row>
    <row r="52" s="3" customFormat="1" ht="161" customHeight="1" spans="1:12">
      <c r="A52" s="10">
        <v>17</v>
      </c>
      <c r="B52" s="11" t="s">
        <v>471</v>
      </c>
      <c r="C52" s="10" t="s">
        <v>78</v>
      </c>
      <c r="D52" s="11" t="s">
        <v>472</v>
      </c>
      <c r="E52" s="10">
        <v>45137</v>
      </c>
      <c r="F52" s="10" t="s">
        <v>220</v>
      </c>
      <c r="G52" s="10" t="s">
        <v>352</v>
      </c>
      <c r="H52" s="10"/>
      <c r="I52" s="10"/>
      <c r="J52" s="10" t="s">
        <v>78</v>
      </c>
      <c r="K52" s="10" t="s">
        <v>78</v>
      </c>
      <c r="L52" s="10" t="s">
        <v>78</v>
      </c>
    </row>
    <row r="53" s="3" customFormat="1" ht="99" customHeight="1" spans="1:12">
      <c r="A53" s="10">
        <v>18</v>
      </c>
      <c r="B53" s="15" t="s">
        <v>473</v>
      </c>
      <c r="C53" s="10" t="s">
        <v>43</v>
      </c>
      <c r="D53" s="11" t="s">
        <v>474</v>
      </c>
      <c r="E53" s="14">
        <v>5393</v>
      </c>
      <c r="F53" s="14" t="s">
        <v>188</v>
      </c>
      <c r="G53" s="10" t="s">
        <v>352</v>
      </c>
      <c r="H53" s="10"/>
      <c r="I53" s="10"/>
      <c r="J53" s="10" t="s">
        <v>45</v>
      </c>
      <c r="K53" s="10"/>
      <c r="L53" s="10" t="s">
        <v>45</v>
      </c>
    </row>
    <row r="54" s="3" customFormat="1" ht="95" customHeight="1" spans="1:13">
      <c r="A54" s="10">
        <v>19</v>
      </c>
      <c r="B54" s="15" t="s">
        <v>475</v>
      </c>
      <c r="C54" s="11" t="s">
        <v>76</v>
      </c>
      <c r="D54" s="11" t="s">
        <v>476</v>
      </c>
      <c r="E54" s="10">
        <v>2651</v>
      </c>
      <c r="F54" s="14" t="s">
        <v>121</v>
      </c>
      <c r="G54" s="10" t="s">
        <v>352</v>
      </c>
      <c r="H54" s="10"/>
      <c r="I54" s="10"/>
      <c r="J54" s="10" t="s">
        <v>104</v>
      </c>
      <c r="K54" s="10"/>
      <c r="L54" s="10" t="s">
        <v>104</v>
      </c>
      <c r="M54" s="1"/>
    </row>
    <row r="55" s="3" customFormat="1" ht="116" customHeight="1" spans="1:12">
      <c r="A55" s="10">
        <v>20</v>
      </c>
      <c r="B55" s="15" t="s">
        <v>477</v>
      </c>
      <c r="C55" s="10" t="s">
        <v>88</v>
      </c>
      <c r="D55" s="11" t="s">
        <v>478</v>
      </c>
      <c r="E55" s="10">
        <v>32000</v>
      </c>
      <c r="F55" s="10" t="s">
        <v>479</v>
      </c>
      <c r="G55" s="10" t="s">
        <v>358</v>
      </c>
      <c r="H55" s="10"/>
      <c r="I55" s="10"/>
      <c r="J55" s="10" t="s">
        <v>480</v>
      </c>
      <c r="K55" s="10" t="s">
        <v>88</v>
      </c>
      <c r="L55" s="10" t="s">
        <v>226</v>
      </c>
    </row>
    <row r="56" s="3" customFormat="1" ht="90" customHeight="1" spans="1:12">
      <c r="A56" s="10">
        <v>21</v>
      </c>
      <c r="B56" s="15" t="s">
        <v>481</v>
      </c>
      <c r="C56" s="10" t="s">
        <v>123</v>
      </c>
      <c r="D56" s="13" t="s">
        <v>482</v>
      </c>
      <c r="E56" s="14">
        <v>5943</v>
      </c>
      <c r="F56" s="10" t="s">
        <v>35</v>
      </c>
      <c r="G56" s="10" t="s">
        <v>483</v>
      </c>
      <c r="H56" s="10"/>
      <c r="I56" s="10"/>
      <c r="J56" s="10" t="s">
        <v>484</v>
      </c>
      <c r="K56" s="10"/>
      <c r="L56" s="10" t="s">
        <v>485</v>
      </c>
    </row>
    <row r="57" s="1" customFormat="1" ht="132" customHeight="1" spans="1:15">
      <c r="A57" s="10">
        <v>22</v>
      </c>
      <c r="B57" s="11" t="s">
        <v>486</v>
      </c>
      <c r="C57" s="10" t="s">
        <v>88</v>
      </c>
      <c r="D57" s="13" t="s">
        <v>487</v>
      </c>
      <c r="E57" s="10">
        <v>17792</v>
      </c>
      <c r="F57" s="10" t="s">
        <v>35</v>
      </c>
      <c r="G57" s="10" t="s">
        <v>422</v>
      </c>
      <c r="H57" s="10"/>
      <c r="I57" s="10"/>
      <c r="J57" s="10" t="s">
        <v>242</v>
      </c>
      <c r="K57" s="10" t="s">
        <v>88</v>
      </c>
      <c r="L57" s="10" t="s">
        <v>408</v>
      </c>
      <c r="M57" s="4"/>
      <c r="N57" s="4"/>
      <c r="O57" s="4"/>
    </row>
    <row r="58" s="3" customFormat="1" ht="17" customHeight="1"/>
    <row r="59" s="1" customFormat="1" ht="25" customHeight="1"/>
  </sheetData>
  <mergeCells count="16">
    <mergeCell ref="A1:L1"/>
    <mergeCell ref="B4:D4"/>
    <mergeCell ref="B5:D5"/>
    <mergeCell ref="B35:D35"/>
    <mergeCell ref="A2:A3"/>
    <mergeCell ref="B2:B3"/>
    <mergeCell ref="C2:C3"/>
    <mergeCell ref="D2:D3"/>
    <mergeCell ref="E2:E3"/>
    <mergeCell ref="F2:F3"/>
    <mergeCell ref="G2:G3"/>
    <mergeCell ref="H2:H3"/>
    <mergeCell ref="I2:I3"/>
    <mergeCell ref="J2:J3"/>
    <mergeCell ref="K2:K3"/>
    <mergeCell ref="L2:L3"/>
  </mergeCells>
  <printOptions horizontalCentered="1"/>
  <pageMargins left="0.192361111111111" right="0.192361111111111" top="0.389583333333333" bottom="0.389583333333333" header="0.5" footer="0.118055555555556"/>
  <pageSetup paperSize="9" scale="70" fitToHeight="0" orientation="landscape" horizontalDpi="600"/>
  <headerFooter>
    <oddFooter>&amp;C第 &amp;P 页，共 &amp;N 页</oddFooter>
  </headerFooter>
  <rowBreaks count="5" manualBreakCount="5">
    <brk id="11" max="11" man="1"/>
    <brk id="19" max="11" man="1"/>
    <brk id="26" max="11" man="1"/>
    <brk id="34" max="11" man="1"/>
    <brk id="43"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view="pageBreakPreview" zoomScale="70" zoomScaleNormal="70" workbookViewId="0">
      <pane ySplit="3" topLeftCell="A16" activePane="bottomLeft" state="frozen"/>
      <selection/>
      <selection pane="bottomLeft" activeCell="A1" sqref="A1:L1"/>
    </sheetView>
  </sheetViews>
  <sheetFormatPr defaultColWidth="9.13333333333333" defaultRowHeight="14.25"/>
  <cols>
    <col min="1" max="1" width="9.13333333333333" style="3"/>
    <col min="2" max="2" width="18.3619047619048" style="5" customWidth="1"/>
    <col min="3" max="3" width="10.6095238095238" style="3" customWidth="1"/>
    <col min="4" max="4" width="52.647619047619" style="6" customWidth="1"/>
    <col min="5" max="5" width="13.4571428571429" style="3" customWidth="1"/>
    <col min="6" max="6" width="9.13333333333333" style="3"/>
    <col min="7" max="7" width="19.5714285714286" style="3" customWidth="1"/>
    <col min="8" max="9" width="9.13333333333333" style="3" customWidth="1"/>
    <col min="10" max="10" width="16.7238095238095" style="3" customWidth="1"/>
    <col min="11" max="11" width="17.552380952381" style="3" customWidth="1"/>
    <col min="12" max="12" width="23.2666666666667" style="3" customWidth="1"/>
    <col min="13" max="16384" width="9.13333333333333" style="3"/>
  </cols>
  <sheetData>
    <row r="1" s="1" customFormat="1" ht="47" customHeight="1" spans="1:12">
      <c r="A1" s="2" t="s">
        <v>488</v>
      </c>
      <c r="B1" s="2"/>
      <c r="C1" s="2"/>
      <c r="D1" s="7"/>
      <c r="E1" s="2"/>
      <c r="F1" s="2"/>
      <c r="G1" s="2"/>
      <c r="H1" s="2"/>
      <c r="I1" s="2"/>
      <c r="J1" s="2"/>
      <c r="K1" s="2"/>
      <c r="L1" s="2"/>
    </row>
    <row r="2" s="2" customFormat="1" ht="24" customHeight="1" spans="1:12">
      <c r="A2" s="8" t="s">
        <v>1</v>
      </c>
      <c r="B2" s="8" t="s">
        <v>2</v>
      </c>
      <c r="C2" s="8" t="s">
        <v>3</v>
      </c>
      <c r="D2" s="8" t="s">
        <v>4</v>
      </c>
      <c r="E2" s="8" t="s">
        <v>5</v>
      </c>
      <c r="F2" s="8" t="s">
        <v>6</v>
      </c>
      <c r="G2" s="8" t="s">
        <v>7</v>
      </c>
      <c r="H2" s="8" t="s">
        <v>8</v>
      </c>
      <c r="I2" s="8" t="s">
        <v>9</v>
      </c>
      <c r="J2" s="8" t="s">
        <v>11</v>
      </c>
      <c r="K2" s="8" t="s">
        <v>12</v>
      </c>
      <c r="L2" s="8" t="s">
        <v>13</v>
      </c>
    </row>
    <row r="3" s="2" customFormat="1" ht="52" customHeight="1" spans="1:12">
      <c r="A3" s="8"/>
      <c r="B3" s="8"/>
      <c r="C3" s="8"/>
      <c r="D3" s="8"/>
      <c r="E3" s="8"/>
      <c r="F3" s="8"/>
      <c r="G3" s="8"/>
      <c r="H3" s="8"/>
      <c r="I3" s="8"/>
      <c r="J3" s="8"/>
      <c r="K3" s="8"/>
      <c r="L3" s="8"/>
    </row>
    <row r="4" s="2" customFormat="1" ht="40" customHeight="1" spans="1:12">
      <c r="A4" s="8">
        <f>SUM(A5,A14)</f>
        <v>16</v>
      </c>
      <c r="B4" s="9" t="s">
        <v>346</v>
      </c>
      <c r="C4" s="9"/>
      <c r="D4" s="9"/>
      <c r="E4" s="8">
        <f>SUM(E5,E14)</f>
        <v>273841</v>
      </c>
      <c r="F4" s="8"/>
      <c r="G4" s="8"/>
      <c r="H4" s="8"/>
      <c r="I4" s="8"/>
      <c r="J4" s="8"/>
      <c r="K4" s="8"/>
      <c r="L4" s="8"/>
    </row>
    <row r="5" s="2" customFormat="1" ht="43" customHeight="1" spans="1:12">
      <c r="A5" s="8">
        <v>8</v>
      </c>
      <c r="B5" s="9" t="s">
        <v>23</v>
      </c>
      <c r="C5" s="9"/>
      <c r="D5" s="9"/>
      <c r="E5" s="8">
        <f>SUM(E6:E13)</f>
        <v>130767</v>
      </c>
      <c r="F5" s="8"/>
      <c r="G5" s="8"/>
      <c r="H5" s="8"/>
      <c r="I5" s="8"/>
      <c r="J5" s="8"/>
      <c r="K5" s="8"/>
      <c r="L5" s="8"/>
    </row>
    <row r="6" s="1" customFormat="1" ht="93" customHeight="1" spans="1:12">
      <c r="A6" s="10">
        <v>1</v>
      </c>
      <c r="B6" s="11" t="s">
        <v>489</v>
      </c>
      <c r="C6" s="10" t="s">
        <v>76</v>
      </c>
      <c r="D6" s="12" t="s">
        <v>490</v>
      </c>
      <c r="E6" s="10">
        <v>4605</v>
      </c>
      <c r="F6" s="10" t="s">
        <v>35</v>
      </c>
      <c r="G6" s="10" t="s">
        <v>358</v>
      </c>
      <c r="H6" s="10"/>
      <c r="I6" s="10"/>
      <c r="J6" s="10" t="s">
        <v>81</v>
      </c>
      <c r="K6" s="10" t="s">
        <v>76</v>
      </c>
      <c r="L6" s="10" t="s">
        <v>81</v>
      </c>
    </row>
    <row r="7" s="1" customFormat="1" ht="139" customHeight="1" spans="1:12">
      <c r="A7" s="10">
        <v>2</v>
      </c>
      <c r="B7" s="11" t="s">
        <v>491</v>
      </c>
      <c r="C7" s="10" t="s">
        <v>45</v>
      </c>
      <c r="D7" s="11" t="s">
        <v>492</v>
      </c>
      <c r="E7" s="10">
        <v>3357</v>
      </c>
      <c r="F7" s="10" t="s">
        <v>35</v>
      </c>
      <c r="G7" s="10" t="s">
        <v>358</v>
      </c>
      <c r="H7" s="10"/>
      <c r="I7" s="10"/>
      <c r="J7" s="10" t="s">
        <v>45</v>
      </c>
      <c r="K7" s="10"/>
      <c r="L7" s="10" t="s">
        <v>493</v>
      </c>
    </row>
    <row r="8" s="1" customFormat="1" ht="66" customHeight="1" spans="1:12">
      <c r="A8" s="10">
        <v>3</v>
      </c>
      <c r="B8" s="11" t="s">
        <v>494</v>
      </c>
      <c r="C8" s="10" t="s">
        <v>199</v>
      </c>
      <c r="D8" s="11" t="s">
        <v>495</v>
      </c>
      <c r="E8" s="10">
        <v>5500</v>
      </c>
      <c r="F8" s="10" t="s">
        <v>35</v>
      </c>
      <c r="G8" s="10" t="s">
        <v>358</v>
      </c>
      <c r="H8" s="10"/>
      <c r="I8" s="10"/>
      <c r="J8" s="10" t="s">
        <v>116</v>
      </c>
      <c r="K8" s="10" t="s">
        <v>199</v>
      </c>
      <c r="L8" s="10" t="s">
        <v>169</v>
      </c>
    </row>
    <row r="9" s="1" customFormat="1" ht="79" customHeight="1" spans="1:12">
      <c r="A9" s="10">
        <v>4</v>
      </c>
      <c r="B9" s="11" t="s">
        <v>496</v>
      </c>
      <c r="C9" s="10" t="s">
        <v>76</v>
      </c>
      <c r="D9" s="11" t="s">
        <v>497</v>
      </c>
      <c r="E9" s="10">
        <v>33000</v>
      </c>
      <c r="F9" s="10" t="s">
        <v>498</v>
      </c>
      <c r="G9" s="10" t="s">
        <v>422</v>
      </c>
      <c r="H9" s="10"/>
      <c r="I9" s="10"/>
      <c r="J9" s="10" t="s">
        <v>499</v>
      </c>
      <c r="K9" s="10" t="s">
        <v>76</v>
      </c>
      <c r="L9" s="10" t="s">
        <v>499</v>
      </c>
    </row>
    <row r="10" s="1" customFormat="1" ht="130" customHeight="1" spans="1:12">
      <c r="A10" s="10">
        <v>5</v>
      </c>
      <c r="B10" s="11" t="s">
        <v>500</v>
      </c>
      <c r="C10" s="10" t="s">
        <v>501</v>
      </c>
      <c r="D10" s="11" t="s">
        <v>502</v>
      </c>
      <c r="E10" s="10">
        <v>10000</v>
      </c>
      <c r="F10" s="10" t="s">
        <v>55</v>
      </c>
      <c r="G10" s="10" t="s">
        <v>422</v>
      </c>
      <c r="H10" s="10"/>
      <c r="I10" s="10"/>
      <c r="J10" s="10" t="s">
        <v>81</v>
      </c>
      <c r="K10" s="10" t="s">
        <v>501</v>
      </c>
      <c r="L10" s="10" t="s">
        <v>81</v>
      </c>
    </row>
    <row r="11" s="1" customFormat="1" ht="78.95" customHeight="1" spans="1:12">
      <c r="A11" s="10">
        <v>6</v>
      </c>
      <c r="B11" s="11" t="s">
        <v>503</v>
      </c>
      <c r="C11" s="10" t="s">
        <v>204</v>
      </c>
      <c r="D11" s="11" t="s">
        <v>504</v>
      </c>
      <c r="E11" s="10">
        <v>25000</v>
      </c>
      <c r="F11" s="10" t="s">
        <v>55</v>
      </c>
      <c r="G11" s="10" t="s">
        <v>422</v>
      </c>
      <c r="H11" s="10"/>
      <c r="I11" s="10"/>
      <c r="J11" s="10" t="s">
        <v>505</v>
      </c>
      <c r="K11" s="10" t="s">
        <v>204</v>
      </c>
      <c r="L11" s="10" t="s">
        <v>505</v>
      </c>
    </row>
    <row r="12" s="1" customFormat="1" ht="77" customHeight="1" spans="1:12">
      <c r="A12" s="10">
        <v>7</v>
      </c>
      <c r="B12" s="11" t="s">
        <v>506</v>
      </c>
      <c r="C12" s="10" t="s">
        <v>204</v>
      </c>
      <c r="D12" s="13" t="s">
        <v>507</v>
      </c>
      <c r="E12" s="10">
        <v>7721</v>
      </c>
      <c r="F12" s="10" t="s">
        <v>55</v>
      </c>
      <c r="G12" s="10" t="s">
        <v>422</v>
      </c>
      <c r="H12" s="10"/>
      <c r="I12" s="10"/>
      <c r="J12" s="10" t="s">
        <v>116</v>
      </c>
      <c r="K12" s="10" t="s">
        <v>204</v>
      </c>
      <c r="L12" s="10" t="s">
        <v>204</v>
      </c>
    </row>
    <row r="13" s="1" customFormat="1" ht="77" customHeight="1" spans="1:12">
      <c r="A13" s="10">
        <v>8</v>
      </c>
      <c r="B13" s="11" t="s">
        <v>508</v>
      </c>
      <c r="C13" s="10" t="s">
        <v>501</v>
      </c>
      <c r="D13" s="13" t="s">
        <v>509</v>
      </c>
      <c r="E13" s="10">
        <v>41584</v>
      </c>
      <c r="F13" s="10" t="s">
        <v>55</v>
      </c>
      <c r="G13" s="10" t="s">
        <v>422</v>
      </c>
      <c r="H13" s="10"/>
      <c r="I13" s="10"/>
      <c r="J13" s="10" t="s">
        <v>116</v>
      </c>
      <c r="K13" s="10" t="s">
        <v>501</v>
      </c>
      <c r="L13" s="10" t="s">
        <v>169</v>
      </c>
    </row>
    <row r="14" s="2" customFormat="1" ht="38" customHeight="1" spans="1:12">
      <c r="A14" s="8">
        <v>8</v>
      </c>
      <c r="B14" s="9" t="s">
        <v>428</v>
      </c>
      <c r="C14" s="9"/>
      <c r="D14" s="9"/>
      <c r="E14" s="8">
        <f>SUM(E15:E22)</f>
        <v>143074</v>
      </c>
      <c r="F14" s="8"/>
      <c r="G14" s="8"/>
      <c r="H14" s="8"/>
      <c r="I14" s="8"/>
      <c r="J14" s="8"/>
      <c r="K14" s="8"/>
      <c r="L14" s="8"/>
    </row>
    <row r="15" s="2" customFormat="1" ht="103" customHeight="1" spans="1:12">
      <c r="A15" s="10">
        <v>1</v>
      </c>
      <c r="B15" s="14" t="s">
        <v>510</v>
      </c>
      <c r="C15" s="10" t="s">
        <v>76</v>
      </c>
      <c r="D15" s="11" t="s">
        <v>511</v>
      </c>
      <c r="E15" s="10">
        <v>10153</v>
      </c>
      <c r="F15" s="10" t="s">
        <v>188</v>
      </c>
      <c r="G15" s="10" t="s">
        <v>358</v>
      </c>
      <c r="H15" s="10"/>
      <c r="I15" s="10"/>
      <c r="J15" s="10" t="s">
        <v>104</v>
      </c>
      <c r="K15" s="10"/>
      <c r="L15" s="10" t="s">
        <v>104</v>
      </c>
    </row>
    <row r="16" s="3" customFormat="1" ht="77" customHeight="1" spans="1:12">
      <c r="A16" s="10">
        <v>2</v>
      </c>
      <c r="B16" s="14" t="s">
        <v>512</v>
      </c>
      <c r="C16" s="15" t="s">
        <v>78</v>
      </c>
      <c r="D16" s="15" t="s">
        <v>513</v>
      </c>
      <c r="E16" s="14">
        <v>3000</v>
      </c>
      <c r="F16" s="14" t="s">
        <v>514</v>
      </c>
      <c r="G16" s="16" t="s">
        <v>515</v>
      </c>
      <c r="H16" s="10"/>
      <c r="I16" s="10"/>
      <c r="J16" s="14" t="s">
        <v>269</v>
      </c>
      <c r="K16" s="14" t="s">
        <v>78</v>
      </c>
      <c r="L16" s="14" t="s">
        <v>269</v>
      </c>
    </row>
    <row r="17" s="3" customFormat="1" ht="76" customHeight="1" spans="1:12">
      <c r="A17" s="10">
        <v>3</v>
      </c>
      <c r="B17" s="14" t="s">
        <v>516</v>
      </c>
      <c r="C17" s="10" t="s">
        <v>78</v>
      </c>
      <c r="D17" s="11" t="s">
        <v>517</v>
      </c>
      <c r="E17" s="10">
        <v>11948</v>
      </c>
      <c r="F17" s="10" t="s">
        <v>188</v>
      </c>
      <c r="G17" s="10" t="s">
        <v>358</v>
      </c>
      <c r="H17" s="10"/>
      <c r="I17" s="10"/>
      <c r="J17" s="10" t="s">
        <v>78</v>
      </c>
      <c r="K17" s="10" t="s">
        <v>78</v>
      </c>
      <c r="L17" s="10" t="s">
        <v>78</v>
      </c>
    </row>
    <row r="18" s="1" customFormat="1" ht="80" customHeight="1" spans="1:12">
      <c r="A18" s="10">
        <v>4</v>
      </c>
      <c r="B18" s="11" t="s">
        <v>518</v>
      </c>
      <c r="C18" s="11" t="s">
        <v>369</v>
      </c>
      <c r="D18" s="11" t="s">
        <v>519</v>
      </c>
      <c r="E18" s="10">
        <v>2000</v>
      </c>
      <c r="F18" s="10" t="s">
        <v>155</v>
      </c>
      <c r="G18" s="10" t="s">
        <v>520</v>
      </c>
      <c r="H18" s="10"/>
      <c r="I18" s="10"/>
      <c r="J18" s="10" t="s">
        <v>521</v>
      </c>
      <c r="K18" s="10" t="s">
        <v>369</v>
      </c>
      <c r="L18" s="10" t="s">
        <v>521</v>
      </c>
    </row>
    <row r="19" s="3" customFormat="1" ht="70" customHeight="1" spans="1:12">
      <c r="A19" s="10">
        <v>5</v>
      </c>
      <c r="B19" s="14" t="s">
        <v>522</v>
      </c>
      <c r="C19" s="10" t="s">
        <v>78</v>
      </c>
      <c r="D19" s="11" t="s">
        <v>523</v>
      </c>
      <c r="E19" s="10">
        <v>4879</v>
      </c>
      <c r="F19" s="10" t="s">
        <v>188</v>
      </c>
      <c r="G19" s="10" t="s">
        <v>524</v>
      </c>
      <c r="H19" s="10"/>
      <c r="I19" s="10"/>
      <c r="J19" s="10" t="s">
        <v>78</v>
      </c>
      <c r="K19" s="10" t="s">
        <v>78</v>
      </c>
      <c r="L19" s="10" t="s">
        <v>78</v>
      </c>
    </row>
    <row r="20" s="3" customFormat="1" ht="110" customHeight="1" spans="1:12">
      <c r="A20" s="10">
        <v>6</v>
      </c>
      <c r="B20" s="14" t="s">
        <v>525</v>
      </c>
      <c r="C20" s="10" t="s">
        <v>88</v>
      </c>
      <c r="D20" s="15" t="s">
        <v>526</v>
      </c>
      <c r="E20" s="10">
        <v>82928</v>
      </c>
      <c r="F20" s="10" t="s">
        <v>479</v>
      </c>
      <c r="G20" s="10" t="s">
        <v>524</v>
      </c>
      <c r="H20" s="10"/>
      <c r="I20" s="10"/>
      <c r="J20" s="10" t="s">
        <v>226</v>
      </c>
      <c r="K20" s="10" t="s">
        <v>527</v>
      </c>
      <c r="L20" s="10" t="s">
        <v>226</v>
      </c>
    </row>
    <row r="21" s="3" customFormat="1" ht="95" customHeight="1" spans="1:12">
      <c r="A21" s="10">
        <v>7</v>
      </c>
      <c r="B21" s="14" t="s">
        <v>528</v>
      </c>
      <c r="C21" s="10" t="s">
        <v>76</v>
      </c>
      <c r="D21" s="11" t="s">
        <v>529</v>
      </c>
      <c r="E21" s="10">
        <v>14363</v>
      </c>
      <c r="F21" s="10" t="s">
        <v>121</v>
      </c>
      <c r="G21" s="10" t="s">
        <v>524</v>
      </c>
      <c r="H21" s="10"/>
      <c r="I21" s="10"/>
      <c r="J21" s="10" t="s">
        <v>86</v>
      </c>
      <c r="K21" s="10"/>
      <c r="L21" s="10" t="s">
        <v>86</v>
      </c>
    </row>
    <row r="22" s="4" customFormat="1" ht="118" customHeight="1" spans="1:12">
      <c r="A22" s="10">
        <v>8</v>
      </c>
      <c r="B22" s="10" t="s">
        <v>530</v>
      </c>
      <c r="C22" s="10" t="s">
        <v>47</v>
      </c>
      <c r="D22" s="11" t="s">
        <v>531</v>
      </c>
      <c r="E22" s="10">
        <v>13803</v>
      </c>
      <c r="F22" s="10" t="s">
        <v>188</v>
      </c>
      <c r="G22" s="10" t="s">
        <v>532</v>
      </c>
      <c r="H22" s="10"/>
      <c r="I22" s="10"/>
      <c r="J22" s="10" t="s">
        <v>533</v>
      </c>
      <c r="K22" s="10"/>
      <c r="L22" s="10" t="s">
        <v>533</v>
      </c>
    </row>
    <row r="23" s="4" customFormat="1" ht="35" customHeight="1" spans="1:12">
      <c r="A23" s="1"/>
      <c r="B23" s="1"/>
      <c r="C23" s="17"/>
      <c r="D23" s="17"/>
      <c r="E23" s="1"/>
      <c r="F23" s="18"/>
      <c r="G23" s="17"/>
      <c r="H23" s="1"/>
      <c r="I23" s="1"/>
      <c r="J23" s="1"/>
      <c r="K23" s="1"/>
      <c r="L23" s="1"/>
    </row>
    <row r="24" s="1" customFormat="1" ht="35" customHeight="1"/>
    <row r="25" ht="35" customHeight="1"/>
    <row r="26" ht="35" customHeight="1"/>
    <row r="27" ht="35" customHeight="1"/>
    <row r="28" ht="35" customHeight="1"/>
  </sheetData>
  <mergeCells count="16">
    <mergeCell ref="A1:L1"/>
    <mergeCell ref="B4:D4"/>
    <mergeCell ref="B5:D5"/>
    <mergeCell ref="B14:D14"/>
    <mergeCell ref="A2:A3"/>
    <mergeCell ref="B2:B3"/>
    <mergeCell ref="C2:C3"/>
    <mergeCell ref="D2:D3"/>
    <mergeCell ref="E2:E3"/>
    <mergeCell ref="F2:F3"/>
    <mergeCell ref="G2:G3"/>
    <mergeCell ref="H2:H3"/>
    <mergeCell ref="I2:I3"/>
    <mergeCell ref="J2:J3"/>
    <mergeCell ref="K2:K3"/>
    <mergeCell ref="L2:L3"/>
  </mergeCells>
  <printOptions horizontalCentered="1"/>
  <pageMargins left="0.192361111111111" right="0.192361111111111" top="0.389583333333333" bottom="0.389583333333333" header="0.5" footer="0"/>
  <pageSetup paperSize="9" scale="70" fitToHeight="0" orientation="landscape" horizontalDpi="600"/>
  <headerFooter>
    <oddFooter>&amp;C第 &amp;P 页，共 &amp;N 页</oddFooter>
  </headerFooter>
  <rowBreaks count="2" manualBreakCount="2">
    <brk id="11" max="11" man="1"/>
    <brk id="20" max="11"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实施类</vt:lpstr>
      <vt:lpstr>预备类</vt:lpstr>
      <vt:lpstr>前期类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WPS_1646101015</cp:lastModifiedBy>
  <cp:revision>1</cp:revision>
  <dcterms:created xsi:type="dcterms:W3CDTF">2015-11-08T13:19:00Z</dcterms:created>
  <cp:lastPrinted>2017-10-16T06:42:00Z</cp:lastPrinted>
  <dcterms:modified xsi:type="dcterms:W3CDTF">2022-03-10T08:35:26Z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D638DE3AB87E4A01B97AEB1A8FFAD51F</vt:lpwstr>
  </property>
</Properties>
</file>